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<sst xmlns="http://schemas.openxmlformats.org/spreadsheetml/2006/main" count="1136" uniqueCount="613">
  <si>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</si>
  <si>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</si>
  <si>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</si>
  <si>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</si>
  <si>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</si>
  <si>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</si>
  <si>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</si>
  <si>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</si>
  <si>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</si>
  <si>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</si>
  <si>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</si>
  <si>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</si>
  <si>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</si>
  <si>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</si>
  <si>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</si>
  <si>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</si>
  <si>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</si>
  <si>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</si>
  <si>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</si>
  <si>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</si>
  <si>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</si>
  <si>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</si>
  <si>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</si>
  <si>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</si>
  <si>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</si>
  <si>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</si>
  <si>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</si>
  <si>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</si>
  <si>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</si>
  <si>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</si>
  <si>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</si>
  <si>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</si>
  <si>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</si>
  <si>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</si>
  <si>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</si>
  <si>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</si>
  <si>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</si>
  <si>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</si>
  <si>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</si>
  <si>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</si>
  <si>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</si>
  <si>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</si>
  <si>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</si>
  <si>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</si>
  <si>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</si>
  <si>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</si>
  <si>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</si>
  <si>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</si>
  <si>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</si>
  <si>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</si>
  <si>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</si>
  <si>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</si>
  <si>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</si>
  <si>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</si>
  <si>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</si>
  <si>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</si>
  <si>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</si>
  <si>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</si>
  <si>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</si>
  <si>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</si>
  <si>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</si>
  <si>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</si>
  <si>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</si>
  <si>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</si>
  <si>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</si>
  <si>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</si>
  <si>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</si>
  <si>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</si>
  <si>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</si>
  <si>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</si>
  <si>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</si>
  <si>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</si>
  <si>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</si>
  <si>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</si>
  <si>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</si>
  <si>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</si>
  <si>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</si>
  <si>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</si>
  <si>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</si>
  <si>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</si>
  <si>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</si>
  <si>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</si>
  <si>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</si>
  <si>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</si>
  <si>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</si>
  <si>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</si>
  <si>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</si>
  <si>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</si>
  <si>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</si>
  <si>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</si>
  <si>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</si>
  <si>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</si>
  <si>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</si>
  <si>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</si>
  <si>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</si>
  <si>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</si>
  <si>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</si>
  <si>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</si>
  <si>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</si>
  <si>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</si>
  <si>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</si>
  <si>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</si>
  <si>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</si>
  <si>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</si>
  <si>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</si>
  <si>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</si>
  <si>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</si>
  <si>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</si>
  <si>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</si>
  <si>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</si>
  <si>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</si>
  <si>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</si>
  <si>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</si>
  <si>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</si>
  <si>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</si>
  <si>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</si>
  <si>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</si>
  <si>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</si>
  <si>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</si>
  <si>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</si>
  <si>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</si>
  <si>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</si>
  <si>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</si>
  <si>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</si>
  <si>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</si>
  <si>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</si>
  <si>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</si>
  <si>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</si>
  <si>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</si>
  <si>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</si>
  <si>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</si>
  <si>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</si>
  <si>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</si>
  <si>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</si>
  <si>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</si>
  <si>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</si>
  <si>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</si>
  <si>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</si>
  <si>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</si>
  <si>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</si>
  <si>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</si>
  <si>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</si>
  <si>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</si>
  <si>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</si>
  <si>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</si>
  <si>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</si>
  <si>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</si>
  <si>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</si>
  <si>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</si>
  <si>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</si>
  <si>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</si>
  <si>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</si>
  <si>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</si>
  <si>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</si>
  <si>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</si>
  <si>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</si>
  <si>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</si>
  <si>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</si>
  <si>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</si>
  <si>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</si>
  <si>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</si>
  <si>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</si>
  <si>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</si>
  <si>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</si>
  <si>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</si>
  <si>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</si>
  <si>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</si>
  <si>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</si>
  <si>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</si>
  <si>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</si>
  <si>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</si>
  <si>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</si>
  <si>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</si>
  <si>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</si>
  <si>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</si>
  <si>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</si>
  <si>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</si>
  <si>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</si>
  <si>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</si>
  <si>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</si>
  <si>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</si>
  <si>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</si>
  <si>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</si>
  <si>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</si>
  <si>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</si>
  <si>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</si>
  <si>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</si>
  <si>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</si>
  <si>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</si>
  <si>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</si>
  <si>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</si>
  <si>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</si>
  <si>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</si>
  <si>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</si>
  <si>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</si>
  <si>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</si>
  <si>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</si>
  <si>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</si>
  <si>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</si>
  <si>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</si>
  <si>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</si>
  <si>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</si>
  <si>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</si>
  <si>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</si>
  <si>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</si>
  <si>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</si>
  <si>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</si>
  <si>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</si>
  <si>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</si>
  <si>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</si>
  <si>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</si>
  <si>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</si>
  <si>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</si>
  <si>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</si>
  <si>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</si>
  <si>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</si>
  <si>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</si>
  <si>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</si>
  <si>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</si>
  <si>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</si>
  <si>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</si>
  <si>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</si>
  <si>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</si>
  <si>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</si>
  <si>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</si>
  <si>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</si>
  <si>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</si>
  <si>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</si>
  <si>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</si>
  <si>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</si>
  <si>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</si>
  <si>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</si>
  <si>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</si>
  <si>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</si>
  <si>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</si>
  <si>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</si>
  <si>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</si>
  <si>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</si>
  <si>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</si>
  <si>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</si>
  <si>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</si>
  <si>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</si>
  <si>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</si>
  <si>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</si>
  <si>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</si>
  <si>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</si>
  <si>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</si>
  <si>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</si>
  <si>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</si>
  <si>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</si>
  <si>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</si>
  <si>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</si>
  <si>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</si>
  <si>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</si>
  <si>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</si>
  <si>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</si>
  <si>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</si>
  <si>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</si>
  <si>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</si>
  <si>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</si>
  <si>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</si>
  <si>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</si>
  <si>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</si>
  <si>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</si>
  <si>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</si>
  <si>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</si>
  <si>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</si>
  <si>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</si>
  <si>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</si>
  <si>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</si>
  <si>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</si>
  <si>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</si>
  <si>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</si>
  <si>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</si>
  <si>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</si>
  <si>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</si>
  <si>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</si>
  <si>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</si>
  <si>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</si>
  <si>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</si>
  <si>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</si>
  <si>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</si>
  <si>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</si>
  <si>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</si>
  <si>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</si>
  <si>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</si>
  <si>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</si>
  <si>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</si>
  <si>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</si>
  <si>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</si>
  <si>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</si>
  <si>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</si>
  <si>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</si>
  <si>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</si>
  <si>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</si>
  <si>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</si>
  <si>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</si>
  <si>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</si>
  <si>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</si>
  <si>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</si>
  <si>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</si>
  <si>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</si>
  <si>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</si>
  <si>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</si>
  <si>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</si>
  <si>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</si>
  <si>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</si>
  <si>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</si>
  <si>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</si>
  <si>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</si>
  <si>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</si>
  <si>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</si>
  <si>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</si>
  <si>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</si>
  <si>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</si>
  <si>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</si>
  <si>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</si>
  <si>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</si>
  <si>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</si>
  <si>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</si>
  <si>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</si>
  <si>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</si>
  <si>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</si>
  <si>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</si>
  <si>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</si>
  <si>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</si>
  <si>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</si>
  <si>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</si>
  <si>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</si>
  <si>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</si>
  <si>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</si>
  <si>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</si>
  <si>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</si>
  <si>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</si>
  <si>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</si>
  <si>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</si>
  <si>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</si>
  <si>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</si>
  <si>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</si>
  <si>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</si>
  <si>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</si>
  <si>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</si>
  <si>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</si>
  <si>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</si>
  <si>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</si>
  <si>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</si>
  <si>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</si>
  <si>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</si>
  <si>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</si>
  <si>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</si>
  <si>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</si>
  <si>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</si>
  <si>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</si>
  <si>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</si>
  <si>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</si>
  <si>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</si>
  <si>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</si>
  <si>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</si>
  <si>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</si>
  <si>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</si>
  <si>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</si>
  <si>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</si>
  <si>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</si>
  <si>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</si>
  <si>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</si>
  <si>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</si>
  <si>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</si>
  <si>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</si>
  <si>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</si>
  <si>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</si>
  <si>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</si>
  <si>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</si>
  <si>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</si>
  <si>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</si>
  <si>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</si>
  <si>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</si>
  <si>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</si>
  <si>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</si>
  <si>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</si>
  <si>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</si>
  <si>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</si>
  <si>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</si>
  <si>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</si>
  <si>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</si>
  <si>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</si>
  <si>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</si>
  <si>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</si>
  <si>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</si>
  <si>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</si>
  <si>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</si>
  <si>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</si>
  <si>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</si>
  <si>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</si>
  <si>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</si>
  <si>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</si>
  <si>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</si>
  <si>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</si>
  <si>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</si>
  <si>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</si>
  <si>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</si>
  <si>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</si>
  <si>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</si>
  <si>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</si>
  <si>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</si>
  <si>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</si>
  <si>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</si>
  <si>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</si>
  <si>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</si>
  <si>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</si>
  <si>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</si>
  <si>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</si>
  <si>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</si>
  <si>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</si>
  <si>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</si>
  <si>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</si>
  <si>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</si>
  <si>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</si>
  <si>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</si>
  <si>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</si>
  <si>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</si>
  <si>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</si>
  <si>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</si>
  <si>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</si>
  <si>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</si>
  <si>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</si>
  <si>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</si>
  <si>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</si>
  <si>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</si>
  <si>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</si>
  <si>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</si>
  <si>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</si>
  <si>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</si>
  <si>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</si>
  <si>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</si>
  <si>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</si>
  <si>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</si>
  <si>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</si>
  <si>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</si>
  <si>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</si>
  <si>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</si>
  <si>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</si>
  <si>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</si>
  <si>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</si>
  <si>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</si>
  <si>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</si>
  <si>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</si>
  <si>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</si>
  <si>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</si>
  <si>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</si>
  <si>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</si>
  <si>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</si>
  <si>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</si>
  <si>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</si>
  <si>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</si>
  <si>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</si>
  <si>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</si>
  <si>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</si>
  <si>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</si>
  <si>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</si>
  <si>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</si>
  <si>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</si>
  <si>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</si>
  <si>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</si>
  <si>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</si>
  <si>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</si>
  <si>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</si>
  <si>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</si>
  <si>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</si>
  <si>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</si>
  <si>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</si>
  <si>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</si>
  <si>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</si>
  <si>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</si>
  <si>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</si>
  <si>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</si>
  <si>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</si>
  <si>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</si>
  <si>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</si>
  <si>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</si>
  <si>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</si>
  <si>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</si>
  <si>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</si>
  <si>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</si>
  <si>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</si>
  <si>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</si>
  <si>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</si>
  <si>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</si>
  <si>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</si>
  <si>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</si>
  <si>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</si>
  <si>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</si>
  <si>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</si>
  <si>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</si>
  <si>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</si>
  <si>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</si>
  <si>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</si>
  <si>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</si>
  <si>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</si>
  <si>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</si>
  <si>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</si>
  <si>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</si>
  <si>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</si>
  <si>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</si>
  <si>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</si>
  <si>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</si>
  <si>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</si>
  <si>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</si>
  <si>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</si>
  <si>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</si>
  <si>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</si>
  <si>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</si>
  <si>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</si>
  <si>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</si>
  <si>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</si>
  <si>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</si>
  <si>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</si>
  <si>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</si>
  <si>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</si>
  <si>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</si>
  <si>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</si>
  <si>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</si>
  <si>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</si>
  <si>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</si>
  <si>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</si>
  <si>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</si>
  <si>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</si>
  <si>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</si>
  <si>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</si>
  <si>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</si>
  <si>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</si>
  <si>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</si>
  <si>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</si>
  <si>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</si>
  <si>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</si>
  <si>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</si>
  <si>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</si>
  <si>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</si>
  <si>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</si>
  <si>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</si>
  <si>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</si>
  <si>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</si>
  <si>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</si>
  <si>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</si>
  <si>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</si>
  <si>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</si>
  <si>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</si>
  <si>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</si>
  <si>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</si>
  <si>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</si>
  <si>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</si>
  <si>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</si>
  <si>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</si>
  <si>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</si>
  <si>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</si>
  <si>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</si>
  <si>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</si>
  <si>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</si>
  <si>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</si>
  <si>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</si>
  <si>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</si>
  <si>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</si>
  <si>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8.66</t>
  </si>
  <si>
    <t>▲ 10.35</t>
  </si>
  <si>
    <t>▲ 10.84</t>
  </si>
  <si>
    <t>▲ 3.87</t>
  </si>
  <si>
    <t>一般会計</t>
  </si>
  <si>
    <t>水道事業会計</t>
  </si>
  <si>
    <t>介護保険特別会計</t>
  </si>
  <si>
    <t>国民健康保険特別会計</t>
  </si>
  <si>
    <t>後期高齢者医療特別会計</t>
  </si>
  <si>
    <t>下水道事業特別会計</t>
  </si>
  <si>
    <t>介護老人保健施設特別会計</t>
  </si>
  <si>
    <t>訪問看護特別会計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</si>
  <si>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</si>
  <si>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</si>
  <si>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</si>
  <si>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</si>
  <si>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</si>
  <si>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</si>
  <si>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</si>
  <si>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</si>
  <si>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</si>
  <si>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</si>
  <si>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置賜広域行政事務組合</t>
  </si>
  <si>
    <t>置賜広域病院企業団</t>
    <rPh sb="6" eb="8">
      <t>キギョウ</t>
    </rPh>
    <rPh sb="8" eb="9">
      <t>ダン</t>
    </rPh>
    <phoneticPr fontId="2"/>
  </si>
  <si>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</si>
  <si>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</si>
  <si>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</si>
  <si>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</si>
  <si>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</si>
  <si>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</si>
  <si>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</si>
  <si>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t>
    <phoneticPr fontId="2"/>
  </si>
  <si>
    <t>-</t>
    <phoneticPr fontId="2"/>
  </si>
  <si>
    <t>-</t>
    <phoneticPr fontId="2"/>
  </si>
  <si>
    <t>-</t>
    <phoneticPr fontId="2"/>
  </si>
  <si>
    <t>法適用企業</t>
    <rPh sb="0" eb="1">
      <t>ホウ</t>
    </rPh>
    <rPh sb="1" eb="3">
      <t>テキヨウ</t>
    </rPh>
    <rPh sb="3" eb="5">
      <t>キギョウ</t>
    </rPh>
    <phoneticPr fontId="2"/>
  </si>
  <si>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</si>
  <si>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</si>
  <si>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</si>
  <si>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</si>
  <si>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</si>
  <si>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</si>
  <si>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</si>
  <si>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t>
    <phoneticPr fontId="2"/>
  </si>
  <si>
    <t>-</t>
    <phoneticPr fontId="2"/>
  </si>
  <si>
    <t>-</t>
    <phoneticPr fontId="2"/>
  </si>
  <si>
    <t>公共施設整備基金</t>
    <phoneticPr fontId="5"/>
  </si>
  <si>
    <t>地域福祉振興基金</t>
    <phoneticPr fontId="5"/>
  </si>
  <si>
    <t>地域振興基金</t>
    <phoneticPr fontId="5"/>
  </si>
  <si>
    <t>スポーツ振興基金</t>
    <phoneticPr fontId="5"/>
  </si>
  <si>
    <t>いいでめざみの里応援寄附基金</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</si>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</sst>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BD60-42C0-817F-CD9ADA433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164078</c:v>
                </c:pt>
                <c:pt idx="1">
                  <c:v>322623</c:v>
                </c:pt>
                <c:pt idx="2">
                  <c:v>301212</c:v>
                </c:pt>
                <c:pt idx="3">
                  <c:v>360119</c:v>
                </c:pt>
                <c:pt idx="4">
                  <c:v>194016</c:v>
                </c:pt>
              </c:numCache>
            </c:numRef>
          </c:val>
          <c:smooth val="0"/>
          <c:extLst>
            <c:ext xmlns:c16="http://schemas.microsoft.com/office/drawing/2014/chart" uri="{C3380CC4-5D6E-409C-BE32-E72D297353CC}">
              <c16:uniqueId val="{00000001-BD60-42C0-817F-CD9ADA433A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6.71</c:v>
                </c:pt>
                <c:pt idx="1">
                  <c:v>5.78</c:v>
                </c:pt>
                <c:pt idx="2">
                  <c:v>7.89</c:v>
                </c:pt>
                <c:pt idx="3">
                  <c:v>6.63</c:v>
                </c:pt>
                <c:pt idx="4">
                  <c:v>10.17</c:v>
                </c:pt>
              </c:numCache>
            </c:numRef>
          </c:val>
          <c:extLst>
            <c:ext xmlns:c16="http://schemas.microsoft.com/office/drawing/2014/chart" uri="{C3380CC4-5D6E-409C-BE32-E72D297353CC}">
              <c16:uniqueId val="{00000000-E83F-4A8F-81C6-69CFF77D8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28.14</c:v>
                </c:pt>
                <c:pt idx="1">
                  <c:v>22.5</c:v>
                </c:pt>
                <c:pt idx="2">
                  <c:v>12.07</c:v>
                </c:pt>
                <c:pt idx="3">
                  <c:v>11.41</c:v>
                </c:pt>
                <c:pt idx="4">
                  <c:v>12.38</c:v>
                </c:pt>
              </c:numCache>
            </c:numRef>
          </c:val>
          <c:extLst>
            <c:ext xmlns:c16="http://schemas.microsoft.com/office/drawing/2014/chart" uri="{C3380CC4-5D6E-409C-BE32-E72D297353CC}">
              <c16:uniqueId val="{00000001-E83F-4A8F-81C6-69CFF77D83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-8.66</c:v>
                </c:pt>
                <c:pt idx="1">
                  <c:v>-10.35</c:v>
                </c:pt>
                <c:pt idx="2">
                  <c:v>-10.84</c:v>
                </c:pt>
                <c:pt idx="3">
                  <c:v>-3.87</c:v>
                </c:pt>
                <c:pt idx="4">
                  <c:v>1.87</c:v>
                </c:pt>
              </c:numCache>
            </c:numRef>
          </c:val>
          <c:smooth val="0"/>
          <c:extLst>
            <c:ext xmlns:c16="http://schemas.microsoft.com/office/drawing/2014/chart" uri="{C3380CC4-5D6E-409C-BE32-E72D297353CC}">
              <c16:uniqueId val="{00000002-E83F-4A8F-81C6-69CFF77D83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3A-4635-A773-42B0283004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A-4635-A773-42B0283004C7}"/>
            </c:ext>
          </c:extLst>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3A-4635-A773-42B0283004C7}"/>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F3A-4635-A773-42B0283004C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EF3A-4635-A773-42B0283004C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5-EF3A-4635-A773-42B0283004C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0.67</c:v>
                </c:pt>
                <c:pt idx="4">
                  <c:v>#N/A</c:v>
                </c:pt>
                <c:pt idx="5">
                  <c:v>1.0900000000000001</c:v>
                </c:pt>
                <c:pt idx="6">
                  <c:v>#N/A</c:v>
                </c:pt>
                <c:pt idx="7">
                  <c:v>0.28999999999999998</c:v>
                </c:pt>
                <c:pt idx="8">
                  <c:v>#N/A</c:v>
                </c:pt>
                <c:pt idx="9">
                  <c:v>1.04</c:v>
                </c:pt>
              </c:numCache>
            </c:numRef>
          </c:val>
          <c:extLst>
            <c:ext xmlns:c16="http://schemas.microsoft.com/office/drawing/2014/chart" uri="{C3380CC4-5D6E-409C-BE32-E72D297353CC}">
              <c16:uniqueId val="{00000006-EF3A-4635-A773-42B0283004C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c:v>
                </c:pt>
                <c:pt idx="2">
                  <c:v>#N/A</c:v>
                </c:pt>
                <c:pt idx="3">
                  <c:v>1.01</c:v>
                </c:pt>
                <c:pt idx="4">
                  <c:v>#N/A</c:v>
                </c:pt>
                <c:pt idx="5">
                  <c:v>0.54</c:v>
                </c:pt>
                <c:pt idx="6">
                  <c:v>#N/A</c:v>
                </c:pt>
                <c:pt idx="7">
                  <c:v>0.23</c:v>
                </c:pt>
                <c:pt idx="8">
                  <c:v>#N/A</c:v>
                </c:pt>
                <c:pt idx="9">
                  <c:v>1.26</c:v>
                </c:pt>
              </c:numCache>
            </c:numRef>
          </c:val>
          <c:extLst>
            <c:ext xmlns:c16="http://schemas.microsoft.com/office/drawing/2014/chart" uri="{C3380CC4-5D6E-409C-BE32-E72D297353CC}">
              <c16:uniqueId val="{00000007-EF3A-4635-A773-42B0283004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5.19</c:v>
                </c:pt>
                <c:pt idx="2">
                  <c:v>#N/A</c:v>
                </c:pt>
                <c:pt idx="3">
                  <c:v>6.76</c:v>
                </c:pt>
                <c:pt idx="4">
                  <c:v>#N/A</c:v>
                </c:pt>
                <c:pt idx="5">
                  <c:v>8.4600000000000009</c:v>
                </c:pt>
                <c:pt idx="6">
                  <c:v>#N/A</c:v>
                </c:pt>
                <c:pt idx="7">
                  <c:v>8.6300000000000008</c:v>
                </c:pt>
                <c:pt idx="8">
                  <c:v>#N/A</c:v>
                </c:pt>
                <c:pt idx="9">
                  <c:v>9.14</c:v>
                </c:pt>
              </c:numCache>
            </c:numRef>
          </c:val>
          <c:extLst>
            <c:ext xmlns:c16="http://schemas.microsoft.com/office/drawing/2014/chart" uri="{C3380CC4-5D6E-409C-BE32-E72D297353CC}">
              <c16:uniqueId val="{00000008-EF3A-4635-A773-42B0283004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c:v>
                </c:pt>
                <c:pt idx="2">
                  <c:v>#N/A</c:v>
                </c:pt>
                <c:pt idx="3">
                  <c:v>5.78</c:v>
                </c:pt>
                <c:pt idx="4">
                  <c:v>#N/A</c:v>
                </c:pt>
                <c:pt idx="5">
                  <c:v>7.89</c:v>
                </c:pt>
                <c:pt idx="6">
                  <c:v>#N/A</c:v>
                </c:pt>
                <c:pt idx="7">
                  <c:v>6.62</c:v>
                </c:pt>
                <c:pt idx="8">
                  <c:v>#N/A</c:v>
                </c:pt>
                <c:pt idx="9">
                  <c:v>10.16</c:v>
                </c:pt>
              </c:numCache>
            </c:numRef>
          </c:val>
          <c:extLst>
            <c:ext xmlns:c16="http://schemas.microsoft.com/office/drawing/2014/chart" uri="{C3380CC4-5D6E-409C-BE32-E72D297353CC}">
              <c16:uniqueId val="{00000009-EF3A-4635-A773-42B0283004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621</c:v>
                </c:pt>
                <c:pt idx="5">
                  <c:v>644</c:v>
                </c:pt>
                <c:pt idx="8">
                  <c:v>669</c:v>
                </c:pt>
                <c:pt idx="11">
                  <c:v>808</c:v>
                </c:pt>
                <c:pt idx="14">
                  <c:v>738</c:v>
                </c:pt>
              </c:numCache>
            </c:numRef>
          </c:val>
          <c:extLst>
            <c:ext xmlns:c16="http://schemas.microsoft.com/office/drawing/2014/chart" uri="{C3380CC4-5D6E-409C-BE32-E72D297353CC}">
              <c16:uniqueId val="{00000000-027A-4040-9332-11CBBA511E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7A-4040-9332-11CBBA511E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4</c:v>
                </c:pt>
                <c:pt idx="6">
                  <c:v>3</c:v>
                </c:pt>
                <c:pt idx="9">
                  <c:v>2</c:v>
                </c:pt>
                <c:pt idx="12">
                  <c:v>2</c:v>
                </c:pt>
              </c:numCache>
            </c:numRef>
          </c:val>
          <c:extLst>
            <c:ext xmlns:c16="http://schemas.microsoft.com/office/drawing/2014/chart" uri="{C3380CC4-5D6E-409C-BE32-E72D297353CC}">
              <c16:uniqueId val="{00000002-027A-4040-9332-11CBBA511E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48</c:v>
                </c:pt>
                <c:pt idx="6">
                  <c:v>50</c:v>
                </c:pt>
                <c:pt idx="9">
                  <c:v>44</c:v>
                </c:pt>
                <c:pt idx="12">
                  <c:v>49</c:v>
                </c:pt>
              </c:numCache>
            </c:numRef>
          </c:val>
          <c:extLst>
            <c:ext xmlns:c16="http://schemas.microsoft.com/office/drawing/2014/chart" uri="{C3380CC4-5D6E-409C-BE32-E72D297353CC}">
              <c16:uniqueId val="{00000003-027A-4040-9332-11CBBA511E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233</c:v>
                </c:pt>
                <c:pt idx="3">
                  <c:v>194</c:v>
                </c:pt>
                <c:pt idx="6">
                  <c:v>254</c:v>
                </c:pt>
                <c:pt idx="9">
                  <c:v>254</c:v>
                </c:pt>
                <c:pt idx="12">
                  <c:v>258</c:v>
                </c:pt>
              </c:numCache>
            </c:numRef>
          </c:val>
          <c:extLst>
            <c:ext xmlns:c16="http://schemas.microsoft.com/office/drawing/2014/chart" uri="{C3380CC4-5D6E-409C-BE32-E72D297353CC}">
              <c16:uniqueId val="{00000004-027A-4040-9332-11CBBA511E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7A-4040-9332-11CBBA511E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7A-4040-9332-11CBBA511E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547</c:v>
                </c:pt>
                <c:pt idx="3">
                  <c:v>641</c:v>
                </c:pt>
                <c:pt idx="6">
                  <c:v>704</c:v>
                </c:pt>
                <c:pt idx="9">
                  <c:v>911</c:v>
                </c:pt>
                <c:pt idx="12">
                  <c:v>848</c:v>
                </c:pt>
              </c:numCache>
            </c:numRef>
          </c:val>
          <c:extLst>
            <c:ext xmlns:c16="http://schemas.microsoft.com/office/drawing/2014/chart" uri="{C3380CC4-5D6E-409C-BE32-E72D297353CC}">
              <c16:uniqueId val="{00000007-027A-4040-9332-11CBBA511E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c:v>
                </c:pt>
                <c:pt idx="2">
                  <c:v>#N/A</c:v>
                </c:pt>
                <c:pt idx="3">
                  <c:v>#N/A</c:v>
                </c:pt>
                <c:pt idx="4">
                  <c:v>243</c:v>
                </c:pt>
                <c:pt idx="5">
                  <c:v>#N/A</c:v>
                </c:pt>
                <c:pt idx="6">
                  <c:v>#N/A</c:v>
                </c:pt>
                <c:pt idx="7">
                  <c:v>342</c:v>
                </c:pt>
                <c:pt idx="8">
                  <c:v>#N/A</c:v>
                </c:pt>
                <c:pt idx="9">
                  <c:v>#N/A</c:v>
                </c:pt>
                <c:pt idx="10">
                  <c:v>403</c:v>
                </c:pt>
                <c:pt idx="11">
                  <c:v>#N/A</c:v>
                </c:pt>
                <c:pt idx="12">
                  <c:v>#N/A</c:v>
                </c:pt>
                <c:pt idx="13">
                  <c:v>419</c:v>
                </c:pt>
                <c:pt idx="14">
                  <c:v>#N/A</c:v>
                </c:pt>
              </c:numCache>
            </c:numRef>
          </c:val>
          <c:smooth val="0"/>
          <c:extLst>
            <c:ext xmlns:c16="http://schemas.microsoft.com/office/drawing/2014/chart" uri="{C3380CC4-5D6E-409C-BE32-E72D297353CC}">
              <c16:uniqueId val="{00000008-027A-4040-9332-11CBBA511E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7473</c:v>
                </c:pt>
                <c:pt idx="5">
                  <c:v>8189</c:v>
                </c:pt>
                <c:pt idx="8">
                  <c:v>8134</c:v>
                </c:pt>
                <c:pt idx="11">
                  <c:v>8758</c:v>
                </c:pt>
                <c:pt idx="14">
                  <c:v>8785</c:v>
                </c:pt>
              </c:numCache>
            </c:numRef>
          </c:val>
          <c:extLst>
            <c:ext xmlns:c16="http://schemas.microsoft.com/office/drawing/2014/chart" uri="{C3380CC4-5D6E-409C-BE32-E72D297353CC}">
              <c16:uniqueId val="{00000000-C650-4349-BFF7-BC14DB0411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128</c:v>
                </c:pt>
                <c:pt idx="5">
                  <c:v>113</c:v>
                </c:pt>
                <c:pt idx="8">
                  <c:v>97</c:v>
                </c:pt>
                <c:pt idx="11">
                  <c:v>84</c:v>
                </c:pt>
                <c:pt idx="14">
                  <c:v>70</c:v>
                </c:pt>
              </c:numCache>
            </c:numRef>
          </c:val>
          <c:extLst>
            <c:ext xmlns:c16="http://schemas.microsoft.com/office/drawing/2014/chart" uri="{C3380CC4-5D6E-409C-BE32-E72D297353CC}">
              <c16:uniqueId val="{00000001-C650-4349-BFF7-BC14DB0411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2863</c:v>
                </c:pt>
                <c:pt idx="5">
                  <c:v>2476</c:v>
                </c:pt>
                <c:pt idx="8">
                  <c:v>1873</c:v>
                </c:pt>
                <c:pt idx="11">
                  <c:v>1709</c:v>
                </c:pt>
                <c:pt idx="14">
                  <c:v>1841</c:v>
                </c:pt>
              </c:numCache>
            </c:numRef>
          </c:val>
          <c:extLst>
            <c:ext xmlns:c16="http://schemas.microsoft.com/office/drawing/2014/chart" uri="{C3380CC4-5D6E-409C-BE32-E72D297353CC}">
              <c16:uniqueId val="{00000002-C650-4349-BFF7-BC14DB0411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50-4349-BFF7-BC14DB0411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50-4349-BFF7-BC14DB0411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50-4349-BFF7-BC14DB0411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829</c:v>
                </c:pt>
                <c:pt idx="3">
                  <c:v>783</c:v>
                </c:pt>
                <c:pt idx="6">
                  <c:v>774</c:v>
                </c:pt>
                <c:pt idx="9">
                  <c:v>811</c:v>
                </c:pt>
                <c:pt idx="12">
                  <c:v>760</c:v>
                </c:pt>
              </c:numCache>
            </c:numRef>
          </c:val>
          <c:extLst>
            <c:ext xmlns:c16="http://schemas.microsoft.com/office/drawing/2014/chart" uri="{C3380CC4-5D6E-409C-BE32-E72D297353CC}">
              <c16:uniqueId val="{00000006-C650-4349-BFF7-BC14DB0411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313</c:v>
                </c:pt>
                <c:pt idx="3">
                  <c:v>390</c:v>
                </c:pt>
                <c:pt idx="6">
                  <c:v>464</c:v>
                </c:pt>
                <c:pt idx="9">
                  <c:v>453</c:v>
                </c:pt>
                <c:pt idx="12">
                  <c:v>414</c:v>
                </c:pt>
              </c:numCache>
            </c:numRef>
          </c:val>
          <c:extLst>
            <c:ext xmlns:c16="http://schemas.microsoft.com/office/drawing/2014/chart" uri="{C3380CC4-5D6E-409C-BE32-E72D297353CC}">
              <c16:uniqueId val="{00000007-C650-4349-BFF7-BC14DB0411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2780</c:v>
                </c:pt>
                <c:pt idx="3">
                  <c:v>2670</c:v>
                </c:pt>
                <c:pt idx="6">
                  <c:v>2756</c:v>
                </c:pt>
                <c:pt idx="9">
                  <c:v>2838</c:v>
                </c:pt>
                <c:pt idx="12">
                  <c:v>2872</c:v>
                </c:pt>
              </c:numCache>
            </c:numRef>
          </c:val>
          <c:extLst>
            <c:ext xmlns:c16="http://schemas.microsoft.com/office/drawing/2014/chart" uri="{C3380CC4-5D6E-409C-BE32-E72D297353CC}">
              <c16:uniqueId val="{00000008-C650-4349-BFF7-BC14DB0411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6</c:v>
                </c:pt>
                <c:pt idx="6">
                  <c:v>4</c:v>
                </c:pt>
                <c:pt idx="9">
                  <c:v>2</c:v>
                </c:pt>
                <c:pt idx="12">
                  <c:v>0</c:v>
                </c:pt>
              </c:numCache>
            </c:numRef>
          </c:val>
          <c:extLst>
            <c:ext xmlns:c16="http://schemas.microsoft.com/office/drawing/2014/chart" uri="{C3380CC4-5D6E-409C-BE32-E72D297353CC}">
              <c16:uniqueId val="{00000009-C650-4349-BFF7-BC14DB0411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7981</c:v>
                </c:pt>
                <c:pt idx="3">
                  <c:v>9032</c:v>
                </c:pt>
                <c:pt idx="6">
                  <c:v>9358</c:v>
                </c:pt>
                <c:pt idx="9">
                  <c:v>10402</c:v>
                </c:pt>
                <c:pt idx="12">
                  <c:v>10586</c:v>
                </c:pt>
              </c:numCache>
            </c:numRef>
          </c:val>
          <c:extLst>
            <c:ext xmlns:c16="http://schemas.microsoft.com/office/drawing/2014/chart" uri="{C3380CC4-5D6E-409C-BE32-E72D297353CC}">
              <c16:uniqueId val="{0000000A-C650-4349-BFF7-BC14DB0411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1447</c:v>
                </c:pt>
                <c:pt idx="2">
                  <c:v>#N/A</c:v>
                </c:pt>
                <c:pt idx="3">
                  <c:v>#N/A</c:v>
                </c:pt>
                <c:pt idx="4">
                  <c:v>2103</c:v>
                </c:pt>
                <c:pt idx="5">
                  <c:v>#N/A</c:v>
                </c:pt>
                <c:pt idx="6">
                  <c:v>#N/A</c:v>
                </c:pt>
                <c:pt idx="7">
                  <c:v>3251</c:v>
                </c:pt>
                <c:pt idx="8">
                  <c:v>#N/A</c:v>
                </c:pt>
                <c:pt idx="9">
                  <c:v>#N/A</c:v>
                </c:pt>
                <c:pt idx="10">
                  <c:v>3954</c:v>
                </c:pt>
                <c:pt idx="11">
                  <c:v>#N/A</c:v>
                </c:pt>
                <c:pt idx="12">
                  <c:v>#N/A</c:v>
                </c:pt>
                <c:pt idx="13">
                  <c:v>3937</c:v>
                </c:pt>
                <c:pt idx="14">
                  <c:v>#N/A</c:v>
                </c:pt>
              </c:numCache>
            </c:numRef>
          </c:val>
          <c:smooth val="0"/>
          <c:extLst>
            <c:ext xmlns:c16="http://schemas.microsoft.com/office/drawing/2014/chart" uri="{C3380CC4-5D6E-409C-BE32-E72D297353CC}">
              <c16:uniqueId val="{0000000B-C650-4349-BFF7-BC14DB0411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443</c:v>
                </c:pt>
                <c:pt idx="1">
                  <c:v>457</c:v>
                </c:pt>
                <c:pt idx="2">
                  <c:v>512</c:v>
                </c:pt>
              </c:numCache>
            </c:numRef>
          </c:val>
          <c:extLst>
            <c:ext xmlns:c16="http://schemas.microsoft.com/office/drawing/2014/chart" uri="{C3380CC4-5D6E-409C-BE32-E72D297353CC}">
              <c16:uniqueId val="{00000000-0C1A-4242-AF03-FEFDC4F85B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279</c:v>
                </c:pt>
                <c:pt idx="1">
                  <c:v>172</c:v>
                </c:pt>
                <c:pt idx="2">
                  <c:v>299</c:v>
                </c:pt>
              </c:numCache>
            </c:numRef>
          </c:val>
          <c:extLst>
            <c:ext xmlns:c16="http://schemas.microsoft.com/office/drawing/2014/chart" uri="{C3380CC4-5D6E-409C-BE32-E72D297353CC}">
              <c16:uniqueId val="{00000001-0C1A-4242-AF03-FEFDC4F85B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728</c:v>
                </c:pt>
                <c:pt idx="1">
                  <c:v>657</c:v>
                </c:pt>
                <c:pt idx="2">
                  <c:v>583</c:v>
                </c:pt>
              </c:numCache>
            </c:numRef>
          </c:val>
          <c:extLst>
            <c:ext xmlns:c16="http://schemas.microsoft.com/office/drawing/2014/chart" uri="{C3380CC4-5D6E-409C-BE32-E72D297353CC}">
              <c16:uniqueId val="{00000002-0C1A-4242-AF03-FEFDC4F85B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年度においては、大規模事業の償還終了により、元利償還金が前年度比</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百万円の減となった。令和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については、新産業集積事業（貸工場整備）及び中学校大規模改修事業等の元金償還が開始となり、実質公債費比率は、上昇していくことが見込まれる。緊急度・住民ニーズを的確に把握した事業の選択により、地方債の抑制など堅実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地方債を財源とした大型投資事業の実施に伴い、地方債現在高が増加している。また、このことに伴い、充当可能財源等は、財政調整基金をはじめとする各種基金の取り崩しなどにより、充当可能基金は減少傾向にあ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年度には町民総合センターの大規模改修を予定しており、今後も地方債現在高の増加や基金の取崩しなどにより、将来負担比率は上昇していく見込である。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百万円の積み立てを行い、公共施設の老朽化対策や地域振興等の事業に対し各種基金を活用した。積立額が例年より増加したため、基金全体としては約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今後は、公共施設の老朽化対策や地域福祉や地域振興に加え、災害や新型コロナウイルス感染症対策などのため、引き続き、計画的に活用していく予定である。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②地域福祉振興基金：地域の福祉活動の促進及び快適な生活環境の形成等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③地域振興基金：地域の資源利活用や環境保全等、地域の特色を活かした事業の実施及び支援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④スポーツ振興基金：体育施設整備・生涯スポーツ推進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⑤いいでめざみの里応援寄附基金：ふるさと納税（地域の特色を活かした活力あるまちづくりの推進、ふるさといいでの誇りにつながる事業の実施）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⑥交通遺児等支援基金：交通遺児等への支援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毎年度、定住促進住宅使用料の一部を公共施設整備基金への積立を行う一方、公共施設の老朽化対策や地域福祉や地域振興のため、計画的に取崩し活用している。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今後も、定住促進住宅使用料の一部やふるさと納税を財源として、計画的に取崩し活用していく。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近年は大規模事業が続いていることもあり、今後も基金残高は減少していく見込みである。長期的な視点で安定した財政運営を図っていくため、標準財政規模の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％程度を下回ることのないよう計画的な財政運営に努める。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百万円の積み立てを行い、農業集落排水事業の元利償還のため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近年の大規模事業の実施により、令和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年度にかけて、元利償還が毎年度増加していくため、残高は減少する見込みである。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となった。依然として類似団体平均を大きく下回っている。人口の減少や全国平均を上回る高齢化率に加え、町内に中核となる産業がないことにより財政基盤が脆弱である。積極的な新産業集積を進め、緊急に必要な事業の峻別など歳出の徹底的な見直しを行い、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歳入については、地方税が前年度比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ポイント増、地方交付税が前年度比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ポイント増となり、一般財源が前年度比で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ポイントの増加となった。歳出については、人件費が前年度比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ポイント減となったことに加え、大規模事業の償還終了による公債費の減があったことから、経常収支比率が前年度比で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ポイントの減となった。今後上昇していくことが予想される公債費や人件費が比較的高い水準にあることを踏まえ、効率的な事業の執行により物件費などの経費削減に努める。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62</xdr:row>
      <xdr:rowOff>6531</xdr:rowOff>
    </xdr:to>
    <xdr:cxnSp macro="">
      <xdr:nvCxnSpPr>
        <xdr:cNvPr id="133" name="直線コネクタ 132"/>
        <xdr:cNvCxnSpPr/>
      </xdr:nvCxnSpPr>
      <xdr:spPr>
        <a:xfrm flipV="1">
          <a:off x="4114800" y="10470969"/>
          <a:ext cx="8382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6531</xdr:rowOff>
    </xdr:to>
    <xdr:cxnSp macro="">
      <xdr:nvCxnSpPr>
        <xdr:cNvPr id="136" name="直線コネクタ 135"/>
        <xdr:cNvCxnSpPr/>
      </xdr:nvCxnSpPr>
      <xdr:spPr>
        <a:xfrm>
          <a:off x="3225800" y="1045718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53884</xdr:rowOff>
    </xdr:to>
    <xdr:cxnSp macro="">
      <xdr:nvCxnSpPr>
        <xdr:cNvPr id="139" name="直線コネクタ 138"/>
        <xdr:cNvCxnSpPr/>
      </xdr:nvCxnSpPr>
      <xdr:spPr>
        <a:xfrm flipV="1">
          <a:off x="2336800" y="104571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12519</xdr:rowOff>
    </xdr:from>
    <xdr:to>
      <xdr:col>11</xdr:col>
      <xdr:colOff>31750</xdr:colOff>
      <xdr:row>61</xdr:row>
      <xdr:rowOff>53884</xdr:rowOff>
    </xdr:to>
    <xdr:cxnSp macro="">
      <xdr:nvCxnSpPr>
        <xdr:cNvPr id="142" name="直線コネクタ 141"/>
        <xdr:cNvCxnSpPr/>
      </xdr:nvCxnSpPr>
      <xdr:spPr>
        <a:xfrm>
          <a:off x="1447800" y="104709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2" name="楕円 151"/>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105246</xdr:rowOff>
    </xdr:from>
    <xdr:ext cx="762000" cy="259045"/>
    <xdr:sp macro="" textlink="">
      <xdr:nvSpPr>
        <xdr:cNvPr id="153" name="財政構造の弾力性該当値テキスト"/>
        <xdr:cNvSpPr txBox="1"/>
      </xdr:nvSpPr>
      <xdr:spPr>
        <a:xfrm>
          <a:off x="5041900" y="103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127181</xdr:rowOff>
    </xdr:from>
    <xdr:to>
      <xdr:col>19</xdr:col>
      <xdr:colOff>184150</xdr:colOff>
      <xdr:row>62</xdr:row>
      <xdr:rowOff>57331</xdr:rowOff>
    </xdr:to>
    <xdr:sp macro="" textlink="">
      <xdr:nvSpPr>
        <xdr:cNvPr id="154" name="楕円 153"/>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42108</xdr:rowOff>
    </xdr:from>
    <xdr:ext cx="736600" cy="259045"/>
    <xdr:sp macro="" textlink="">
      <xdr:nvSpPr>
        <xdr:cNvPr id="155" name="テキスト ボックス 154"/>
        <xdr:cNvSpPr txBox="1"/>
      </xdr:nvSpPr>
      <xdr:spPr>
        <a:xfrm>
          <a:off x="3733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6" name="楕円 155"/>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7" name="テキスト ボックス 156"/>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8" name="楕円 157"/>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114861</xdr:rowOff>
    </xdr:from>
    <xdr:ext cx="762000" cy="259045"/>
    <xdr:sp macro="" textlink="">
      <xdr:nvSpPr>
        <xdr:cNvPr id="159" name="テキスト ボックス 158"/>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133169</xdr:rowOff>
    </xdr:from>
    <xdr:to>
      <xdr:col>7</xdr:col>
      <xdr:colOff>31750</xdr:colOff>
      <xdr:row>61</xdr:row>
      <xdr:rowOff>63319</xdr:rowOff>
    </xdr:to>
    <xdr:sp macro="" textlink="">
      <xdr:nvSpPr>
        <xdr:cNvPr id="160" name="楕円 159"/>
        <xdr:cNvSpPr/>
      </xdr:nvSpPr>
      <xdr:spPr>
        <a:xfrm>
          <a:off x="1397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73496</xdr:rowOff>
    </xdr:from>
    <xdr:ext cx="762000" cy="259045"/>
    <xdr:sp macro="" textlink="">
      <xdr:nvSpPr>
        <xdr:cNvPr id="161" name="テキスト ボックス 160"/>
        <xdr:cNvSpPr txBox="1"/>
      </xdr:nvSpPr>
      <xdr:spPr>
        <a:xfrm>
          <a:off x="1066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p>
        <a:p>
          <a:r>
            <a:rPr kumimoji="1" lang="ja-JP" altLang="en-US" sz="1300">
              <a:latin typeface="ＭＳ Ｐゴシック" panose="020B0600070205080204" pitchFamily="50" charset="-128"/>
              <a:ea typeface="ＭＳ Ｐゴシック" panose="020B0600070205080204" pitchFamily="50" charset="-128"/>
            </a:rPr>
            <a:t>　今後は、幼児施設の統廃合や指定管理者制度の導入などによる民営化を進め、コストの低減に努める。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63979</xdr:rowOff>
    </xdr:from>
    <xdr:to>
      <xdr:col>23</xdr:col>
      <xdr:colOff>133350</xdr:colOff>
      <xdr:row>82</xdr:row>
      <xdr:rowOff>85706</xdr:rowOff>
    </xdr:to>
    <xdr:cxnSp macro="">
      <xdr:nvCxnSpPr>
        <xdr:cNvPr id="197" name="直線コネクタ 196"/>
        <xdr:cNvCxnSpPr/>
      </xdr:nvCxnSpPr>
      <xdr:spPr>
        <a:xfrm>
          <a:off x="4114800" y="14122879"/>
          <a:ext cx="8382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13598</xdr:rowOff>
    </xdr:from>
    <xdr:to>
      <xdr:col>19</xdr:col>
      <xdr:colOff>133350</xdr:colOff>
      <xdr:row>82</xdr:row>
      <xdr:rowOff>63979</xdr:rowOff>
    </xdr:to>
    <xdr:cxnSp macro="">
      <xdr:nvCxnSpPr>
        <xdr:cNvPr id="200" name="直線コネクタ 199"/>
        <xdr:cNvCxnSpPr/>
      </xdr:nvCxnSpPr>
      <xdr:spPr>
        <a:xfrm>
          <a:off x="3225800" y="14072498"/>
          <a:ext cx="8890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7981</xdr:rowOff>
    </xdr:from>
    <xdr:to>
      <xdr:col>15</xdr:col>
      <xdr:colOff>82550</xdr:colOff>
      <xdr:row>82</xdr:row>
      <xdr:rowOff>13598</xdr:rowOff>
    </xdr:to>
    <xdr:cxnSp macro="">
      <xdr:nvCxnSpPr>
        <xdr:cNvPr id="203" name="直線コネクタ 202"/>
        <xdr:cNvCxnSpPr/>
      </xdr:nvCxnSpPr>
      <xdr:spPr>
        <a:xfrm>
          <a:off x="2336800" y="1406688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7981</xdr:rowOff>
    </xdr:from>
    <xdr:to>
      <xdr:col>11</xdr:col>
      <xdr:colOff>31750</xdr:colOff>
      <xdr:row>82</xdr:row>
      <xdr:rowOff>10733</xdr:rowOff>
    </xdr:to>
    <xdr:cxnSp macro="">
      <xdr:nvCxnSpPr>
        <xdr:cNvPr id="206" name="直線コネクタ 205"/>
        <xdr:cNvCxnSpPr/>
      </xdr:nvCxnSpPr>
      <xdr:spPr>
        <a:xfrm flipV="1">
          <a:off x="1447800" y="14066881"/>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34906</xdr:rowOff>
    </xdr:from>
    <xdr:to>
      <xdr:col>23</xdr:col>
      <xdr:colOff>184150</xdr:colOff>
      <xdr:row>82</xdr:row>
      <xdr:rowOff>136506</xdr:rowOff>
    </xdr:to>
    <xdr:sp macro="" textlink="">
      <xdr:nvSpPr>
        <xdr:cNvPr id="216" name="楕円 215"/>
        <xdr:cNvSpPr/>
      </xdr:nvSpPr>
      <xdr:spPr>
        <a:xfrm>
          <a:off x="4902200" y="140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6983</xdr:rowOff>
    </xdr:from>
    <xdr:ext cx="762000" cy="259045"/>
    <xdr:sp macro="" textlink="">
      <xdr:nvSpPr>
        <xdr:cNvPr id="217" name="人件費・物件費等の状況該当値テキスト"/>
        <xdr:cNvSpPr txBox="1"/>
      </xdr:nvSpPr>
      <xdr:spPr>
        <a:xfrm>
          <a:off x="5041900" y="140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13179</xdr:rowOff>
    </xdr:from>
    <xdr:to>
      <xdr:col>19</xdr:col>
      <xdr:colOff>184150</xdr:colOff>
      <xdr:row>82</xdr:row>
      <xdr:rowOff>114779</xdr:rowOff>
    </xdr:to>
    <xdr:sp macro="" textlink="">
      <xdr:nvSpPr>
        <xdr:cNvPr id="218" name="楕円 217"/>
        <xdr:cNvSpPr/>
      </xdr:nvSpPr>
      <xdr:spPr>
        <a:xfrm>
          <a:off x="4064000" y="14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99556</xdr:rowOff>
    </xdr:from>
    <xdr:ext cx="736600" cy="259045"/>
    <xdr:sp macro="" textlink="">
      <xdr:nvSpPr>
        <xdr:cNvPr id="219" name="テキスト ボックス 218"/>
        <xdr:cNvSpPr txBox="1"/>
      </xdr:nvSpPr>
      <xdr:spPr>
        <a:xfrm>
          <a:off x="3733800" y="1415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134248</xdr:rowOff>
    </xdr:from>
    <xdr:to>
      <xdr:col>15</xdr:col>
      <xdr:colOff>133350</xdr:colOff>
      <xdr:row>82</xdr:row>
      <xdr:rowOff>64398</xdr:rowOff>
    </xdr:to>
    <xdr:sp macro="" textlink="">
      <xdr:nvSpPr>
        <xdr:cNvPr id="220" name="楕円 219"/>
        <xdr:cNvSpPr/>
      </xdr:nvSpPr>
      <xdr:spPr>
        <a:xfrm>
          <a:off x="3175000" y="140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49175</xdr:rowOff>
    </xdr:from>
    <xdr:ext cx="762000" cy="259045"/>
    <xdr:sp macro="" textlink="">
      <xdr:nvSpPr>
        <xdr:cNvPr id="221" name="テキスト ボックス 220"/>
        <xdr:cNvSpPr txBox="1"/>
      </xdr:nvSpPr>
      <xdr:spPr>
        <a:xfrm>
          <a:off x="2844800" y="141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128631</xdr:rowOff>
    </xdr:from>
    <xdr:to>
      <xdr:col>11</xdr:col>
      <xdr:colOff>82550</xdr:colOff>
      <xdr:row>82</xdr:row>
      <xdr:rowOff>58781</xdr:rowOff>
    </xdr:to>
    <xdr:sp macro="" textlink="">
      <xdr:nvSpPr>
        <xdr:cNvPr id="222" name="楕円 221"/>
        <xdr:cNvSpPr/>
      </xdr:nvSpPr>
      <xdr:spPr>
        <a:xfrm>
          <a:off x="2286000" y="140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43558</xdr:rowOff>
    </xdr:from>
    <xdr:ext cx="762000" cy="259045"/>
    <xdr:sp macro="" textlink="">
      <xdr:nvSpPr>
        <xdr:cNvPr id="223" name="テキスト ボックス 222"/>
        <xdr:cNvSpPr txBox="1"/>
      </xdr:nvSpPr>
      <xdr:spPr>
        <a:xfrm>
          <a:off x="1955800" y="141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131383</xdr:rowOff>
    </xdr:from>
    <xdr:to>
      <xdr:col>7</xdr:col>
      <xdr:colOff>31750</xdr:colOff>
      <xdr:row>82</xdr:row>
      <xdr:rowOff>61533</xdr:rowOff>
    </xdr:to>
    <xdr:sp macro="" textlink="">
      <xdr:nvSpPr>
        <xdr:cNvPr id="224" name="楕円 223"/>
        <xdr:cNvSpPr/>
      </xdr:nvSpPr>
      <xdr:spPr>
        <a:xfrm>
          <a:off x="1397000" y="140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46310</xdr:rowOff>
    </xdr:from>
    <xdr:ext cx="762000" cy="259045"/>
    <xdr:sp macro="" textlink="">
      <xdr:nvSpPr>
        <xdr:cNvPr id="225" name="テキスト ボックス 224"/>
        <xdr:cNvSpPr txBox="1"/>
      </xdr:nvSpPr>
      <xdr:spPr>
        <a:xfrm>
          <a:off x="1066800" y="141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年度以降は、給与減額措置の終了などもあり、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ポイントを超えて推移しているが、給与表の改定等により改善している。</a:t>
          </a: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ラスパイレス指数は、類似団体平均より高い水準にあるが、今後も適正な人事配置と給与の適正化等に努める。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61" name="直線コネクタ 260"/>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4" name="直線コネクタ 263"/>
        <xdr:cNvCxnSpPr/>
      </xdr:nvCxnSpPr>
      <xdr:spPr>
        <a:xfrm>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68943</xdr:rowOff>
    </xdr:to>
    <xdr:cxnSp macro="">
      <xdr:nvCxnSpPr>
        <xdr:cNvPr id="267" name="直線コネクタ 266"/>
        <xdr:cNvCxnSpPr/>
      </xdr:nvCxnSpPr>
      <xdr:spPr>
        <a:xfrm>
          <a:off x="14401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91923</xdr:rowOff>
    </xdr:to>
    <xdr:cxnSp macro="">
      <xdr:nvCxnSpPr>
        <xdr:cNvPr id="270" name="直線コネクタ 269"/>
        <xdr:cNvCxnSpPr/>
      </xdr:nvCxnSpPr>
      <xdr:spPr>
        <a:xfrm flipV="1">
          <a:off x="13512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80" name="楕円 279"/>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1"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6" name="楕円 285"/>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7" name="テキスト ボックス 286"/>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8" name="楕円 287"/>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9" name="テキスト ボックス 288"/>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施設を公営にて運営していることもあり、類似団体と比較し平均を上回っている。子育て支援サービスを継続しながらも、効率的な事業を行い、人件費の削減するために、幼児施設の統廃合や指定管理者制度の導入などによる民営化を視野に入れ、類似団体平均の水準まで職員数を削減し、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166950</xdr:rowOff>
    </xdr:to>
    <xdr:cxnSp macro="">
      <xdr:nvCxnSpPr>
        <xdr:cNvPr id="326" name="直線コネクタ 325"/>
        <xdr:cNvCxnSpPr/>
      </xdr:nvCxnSpPr>
      <xdr:spPr>
        <a:xfrm>
          <a:off x="16179800" y="10598513"/>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62</xdr:row>
      <xdr:rowOff>4463</xdr:rowOff>
    </xdr:to>
    <xdr:cxnSp macro="">
      <xdr:nvCxnSpPr>
        <xdr:cNvPr id="329" name="直線コネクタ 328"/>
        <xdr:cNvCxnSpPr/>
      </xdr:nvCxnSpPr>
      <xdr:spPr>
        <a:xfrm flipV="1">
          <a:off x="15290800" y="10598513"/>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142131</xdr:rowOff>
    </xdr:from>
    <xdr:to>
      <xdr:col>72</xdr:col>
      <xdr:colOff>203200</xdr:colOff>
      <xdr:row>62</xdr:row>
      <xdr:rowOff>4463</xdr:rowOff>
    </xdr:to>
    <xdr:cxnSp macro="">
      <xdr:nvCxnSpPr>
        <xdr:cNvPr id="332" name="直線コネクタ 331"/>
        <xdr:cNvCxnSpPr/>
      </xdr:nvCxnSpPr>
      <xdr:spPr>
        <a:xfrm>
          <a:off x="14401800" y="1060058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104212</xdr:rowOff>
    </xdr:from>
    <xdr:to>
      <xdr:col>68</xdr:col>
      <xdr:colOff>152400</xdr:colOff>
      <xdr:row>61</xdr:row>
      <xdr:rowOff>142131</xdr:rowOff>
    </xdr:to>
    <xdr:cxnSp macro="">
      <xdr:nvCxnSpPr>
        <xdr:cNvPr id="335" name="直線コネクタ 334"/>
        <xdr:cNvCxnSpPr/>
      </xdr:nvCxnSpPr>
      <xdr:spPr>
        <a:xfrm>
          <a:off x="13512800" y="1056266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116150</xdr:rowOff>
    </xdr:from>
    <xdr:to>
      <xdr:col>81</xdr:col>
      <xdr:colOff>95250</xdr:colOff>
      <xdr:row>62</xdr:row>
      <xdr:rowOff>46300</xdr:rowOff>
    </xdr:to>
    <xdr:sp macro="" textlink="">
      <xdr:nvSpPr>
        <xdr:cNvPr id="345" name="楕円 344"/>
        <xdr:cNvSpPr/>
      </xdr:nvSpPr>
      <xdr:spPr>
        <a:xfrm>
          <a:off x="16967200" y="105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88227</xdr:rowOff>
    </xdr:from>
    <xdr:ext cx="762000" cy="259045"/>
    <xdr:sp macro="" textlink="">
      <xdr:nvSpPr>
        <xdr:cNvPr id="346" name="定員管理の状況該当値テキスト"/>
        <xdr:cNvSpPr txBox="1"/>
      </xdr:nvSpPr>
      <xdr:spPr>
        <a:xfrm>
          <a:off x="17106900" y="105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47" name="楕円 346"/>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4190</xdr:rowOff>
    </xdr:from>
    <xdr:ext cx="736600" cy="259045"/>
    <xdr:sp macro="" textlink="">
      <xdr:nvSpPr>
        <xdr:cNvPr id="348" name="テキスト ボックス 347"/>
        <xdr:cNvSpPr txBox="1"/>
      </xdr:nvSpPr>
      <xdr:spPr>
        <a:xfrm>
          <a:off x="15798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125113</xdr:rowOff>
    </xdr:from>
    <xdr:to>
      <xdr:col>73</xdr:col>
      <xdr:colOff>44450</xdr:colOff>
      <xdr:row>62</xdr:row>
      <xdr:rowOff>55263</xdr:rowOff>
    </xdr:to>
    <xdr:sp macro="" textlink="">
      <xdr:nvSpPr>
        <xdr:cNvPr id="349" name="楕円 348"/>
        <xdr:cNvSpPr/>
      </xdr:nvSpPr>
      <xdr:spPr>
        <a:xfrm>
          <a:off x="15240000" y="10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40040</xdr:rowOff>
    </xdr:from>
    <xdr:ext cx="762000" cy="259045"/>
    <xdr:sp macro="" textlink="">
      <xdr:nvSpPr>
        <xdr:cNvPr id="350" name="テキスト ボックス 349"/>
        <xdr:cNvSpPr txBox="1"/>
      </xdr:nvSpPr>
      <xdr:spPr>
        <a:xfrm>
          <a:off x="14909800" y="106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91331</xdr:rowOff>
    </xdr:from>
    <xdr:to>
      <xdr:col>68</xdr:col>
      <xdr:colOff>203200</xdr:colOff>
      <xdr:row>62</xdr:row>
      <xdr:rowOff>21481</xdr:rowOff>
    </xdr:to>
    <xdr:sp macro="" textlink="">
      <xdr:nvSpPr>
        <xdr:cNvPr id="351" name="楕円 350"/>
        <xdr:cNvSpPr/>
      </xdr:nvSpPr>
      <xdr:spPr>
        <a:xfrm>
          <a:off x="14351000" y="105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6258</xdr:rowOff>
    </xdr:from>
    <xdr:ext cx="762000" cy="259045"/>
    <xdr:sp macro="" textlink="">
      <xdr:nvSpPr>
        <xdr:cNvPr id="352" name="テキスト ボックス 351"/>
        <xdr:cNvSpPr txBox="1"/>
      </xdr:nvSpPr>
      <xdr:spPr>
        <a:xfrm>
          <a:off x="14020800" y="106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53412</xdr:rowOff>
    </xdr:from>
    <xdr:to>
      <xdr:col>64</xdr:col>
      <xdr:colOff>152400</xdr:colOff>
      <xdr:row>61</xdr:row>
      <xdr:rowOff>155012</xdr:rowOff>
    </xdr:to>
    <xdr:sp macro="" textlink="">
      <xdr:nvSpPr>
        <xdr:cNvPr id="353" name="楕円 352"/>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139789</xdr:rowOff>
    </xdr:from>
    <xdr:ext cx="762000" cy="259045"/>
    <xdr:sp macro="" textlink="">
      <xdr:nvSpPr>
        <xdr:cNvPr id="354" name="テキスト ボックス 353"/>
        <xdr:cNvSpPr txBox="1"/>
      </xdr:nvSpPr>
      <xdr:spPr>
        <a:xfrm>
          <a:off x="13131800" y="10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年度決算では、近年の大型投資事業に係る元金償還により実質公債費比率は、前年度比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町民総合センターの大規模改修を予定しており、今後も実質公債費比率は上昇していく見込みである。類似団体平均の水準で推移できるよう、今後は、緊急度・住民ニーズを的確に把握した事業の選択により、地方債の発行額を抑え、堅実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121920</xdr:rowOff>
    </xdr:to>
    <xdr:cxnSp macro="">
      <xdr:nvCxnSpPr>
        <xdr:cNvPr id="385" name="直線コネクタ 384"/>
        <xdr:cNvCxnSpPr/>
      </xdr:nvCxnSpPr>
      <xdr:spPr>
        <a:xfrm>
          <a:off x="16179800" y="72552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54356</xdr:rowOff>
    </xdr:to>
    <xdr:cxnSp macro="">
      <xdr:nvCxnSpPr>
        <xdr:cNvPr id="388" name="直線コネクタ 387"/>
        <xdr:cNvCxnSpPr/>
      </xdr:nvCxnSpPr>
      <xdr:spPr>
        <a:xfrm>
          <a:off x="15290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134112</xdr:rowOff>
    </xdr:to>
    <xdr:cxnSp macro="">
      <xdr:nvCxnSpPr>
        <xdr:cNvPr id="391" name="直線コネクタ 390"/>
        <xdr:cNvCxnSpPr/>
      </xdr:nvCxnSpPr>
      <xdr:spPr>
        <a:xfrm>
          <a:off x="14401800" y="70911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61722</xdr:rowOff>
    </xdr:to>
    <xdr:cxnSp macro="">
      <xdr:nvCxnSpPr>
        <xdr:cNvPr id="394" name="直線コネクタ 393"/>
        <xdr:cNvCxnSpPr/>
      </xdr:nvCxnSpPr>
      <xdr:spPr>
        <a:xfrm>
          <a:off x="13512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4" name="楕円 403"/>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138447</xdr:rowOff>
    </xdr:from>
    <xdr:ext cx="762000" cy="259045"/>
    <xdr:sp macro="" textlink="">
      <xdr:nvSpPr>
        <xdr:cNvPr id="405" name="公債費負担の状況該当値テキスト"/>
        <xdr:cNvSpPr txBox="1"/>
      </xdr:nvSpPr>
      <xdr:spPr>
        <a:xfrm>
          <a:off x="17106900" y="716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6" name="楕円 405"/>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7" name="テキスト ボックス 406"/>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408" name="楕円 407"/>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409" name="テキスト ボックス 408"/>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0" name="楕円 409"/>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11" name="テキスト ボックス 410"/>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を財源として、近年、小学校改築事業や起業支援施設整備事業をおこなったことに加え、新産業集積事業（貸工場整備）や飯豊中学校大規模改修事業の実施に伴い、地方債現在高が増加し、将来負担比率は増加傾向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は町民総合センターの大規模改修を予定しており、将来負担比率は上昇していくことが予測される。更なる将来への負担軽減を図るため、既存事業の効果検証による見直しや新規事業の抑制を図り、財政運営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135941</xdr:rowOff>
    </xdr:from>
    <xdr:to>
      <xdr:col>81</xdr:col>
      <xdr:colOff>44450</xdr:colOff>
      <xdr:row>21</xdr:row>
      <xdr:rowOff>38811</xdr:rowOff>
    </xdr:to>
    <xdr:cxnSp macro="">
      <xdr:nvCxnSpPr>
        <xdr:cNvPr id="445" name="直線コネクタ 444"/>
        <xdr:cNvCxnSpPr/>
      </xdr:nvCxnSpPr>
      <xdr:spPr>
        <a:xfrm flipV="1">
          <a:off x="16179800" y="3564941"/>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63551</xdr:rowOff>
    </xdr:from>
    <xdr:to>
      <xdr:col>77</xdr:col>
      <xdr:colOff>44450</xdr:colOff>
      <xdr:row>21</xdr:row>
      <xdr:rowOff>38811</xdr:rowOff>
    </xdr:to>
    <xdr:cxnSp macro="">
      <xdr:nvCxnSpPr>
        <xdr:cNvPr id="448" name="直線コネクタ 447"/>
        <xdr:cNvCxnSpPr/>
      </xdr:nvCxnSpPr>
      <xdr:spPr>
        <a:xfrm>
          <a:off x="15290800" y="3492551"/>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42570</xdr:rowOff>
    </xdr:from>
    <xdr:to>
      <xdr:col>72</xdr:col>
      <xdr:colOff>203200</xdr:colOff>
      <xdr:row>20</xdr:row>
      <xdr:rowOff>63551</xdr:rowOff>
    </xdr:to>
    <xdr:cxnSp macro="">
      <xdr:nvCxnSpPr>
        <xdr:cNvPr id="451" name="直線コネクタ 450"/>
        <xdr:cNvCxnSpPr/>
      </xdr:nvCxnSpPr>
      <xdr:spPr>
        <a:xfrm>
          <a:off x="14401800" y="3128670"/>
          <a:ext cx="889000" cy="3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164440</xdr:rowOff>
    </xdr:from>
    <xdr:to>
      <xdr:col>68</xdr:col>
      <xdr:colOff>152400</xdr:colOff>
      <xdr:row>18</xdr:row>
      <xdr:rowOff>42570</xdr:rowOff>
    </xdr:to>
    <xdr:cxnSp macro="">
      <xdr:nvCxnSpPr>
        <xdr:cNvPr id="454" name="直線コネクタ 453"/>
        <xdr:cNvCxnSpPr/>
      </xdr:nvCxnSpPr>
      <xdr:spPr>
        <a:xfrm>
          <a:off x="13512800" y="2907640"/>
          <a:ext cx="889000" cy="2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85141</xdr:rowOff>
    </xdr:from>
    <xdr:to>
      <xdr:col>81</xdr:col>
      <xdr:colOff>95250</xdr:colOff>
      <xdr:row>21</xdr:row>
      <xdr:rowOff>15291</xdr:rowOff>
    </xdr:to>
    <xdr:sp macro="" textlink="">
      <xdr:nvSpPr>
        <xdr:cNvPr id="464" name="楕円 463"/>
        <xdr:cNvSpPr/>
      </xdr:nvSpPr>
      <xdr:spPr>
        <a:xfrm>
          <a:off x="169672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57218</xdr:rowOff>
    </xdr:from>
    <xdr:ext cx="762000" cy="259045"/>
    <xdr:sp macro="" textlink="">
      <xdr:nvSpPr>
        <xdr:cNvPr id="465" name="将来負担の状況該当値テキスト"/>
        <xdr:cNvSpPr txBox="1"/>
      </xdr:nvSpPr>
      <xdr:spPr>
        <a:xfrm>
          <a:off x="17106900" y="348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159461</xdr:rowOff>
    </xdr:from>
    <xdr:to>
      <xdr:col>77</xdr:col>
      <xdr:colOff>95250</xdr:colOff>
      <xdr:row>21</xdr:row>
      <xdr:rowOff>89611</xdr:rowOff>
    </xdr:to>
    <xdr:sp macro="" textlink="">
      <xdr:nvSpPr>
        <xdr:cNvPr id="466" name="楕円 465"/>
        <xdr:cNvSpPr/>
      </xdr:nvSpPr>
      <xdr:spPr>
        <a:xfrm>
          <a:off x="16129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74388</xdr:rowOff>
    </xdr:from>
    <xdr:ext cx="736600" cy="259045"/>
    <xdr:sp macro="" textlink="">
      <xdr:nvSpPr>
        <xdr:cNvPr id="467" name="テキスト ボックス 466"/>
        <xdr:cNvSpPr txBox="1"/>
      </xdr:nvSpPr>
      <xdr:spPr>
        <a:xfrm>
          <a:off x="15798800" y="367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12751</xdr:rowOff>
    </xdr:from>
    <xdr:to>
      <xdr:col>73</xdr:col>
      <xdr:colOff>44450</xdr:colOff>
      <xdr:row>20</xdr:row>
      <xdr:rowOff>114351</xdr:rowOff>
    </xdr:to>
    <xdr:sp macro="" textlink="">
      <xdr:nvSpPr>
        <xdr:cNvPr id="468" name="楕円 467"/>
        <xdr:cNvSpPr/>
      </xdr:nvSpPr>
      <xdr:spPr>
        <a:xfrm>
          <a:off x="15240000" y="34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99128</xdr:rowOff>
    </xdr:from>
    <xdr:ext cx="762000" cy="259045"/>
    <xdr:sp macro="" textlink="">
      <xdr:nvSpPr>
        <xdr:cNvPr id="469" name="テキスト ボックス 468"/>
        <xdr:cNvSpPr txBox="1"/>
      </xdr:nvSpPr>
      <xdr:spPr>
        <a:xfrm>
          <a:off x="14909800" y="352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163220</xdr:rowOff>
    </xdr:from>
    <xdr:to>
      <xdr:col>68</xdr:col>
      <xdr:colOff>203200</xdr:colOff>
      <xdr:row>18</xdr:row>
      <xdr:rowOff>93370</xdr:rowOff>
    </xdr:to>
    <xdr:sp macro="" textlink="">
      <xdr:nvSpPr>
        <xdr:cNvPr id="470" name="楕円 469"/>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78147</xdr:rowOff>
    </xdr:from>
    <xdr:ext cx="762000" cy="259045"/>
    <xdr:sp macro="" textlink="">
      <xdr:nvSpPr>
        <xdr:cNvPr id="471" name="テキスト ボックス 470"/>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113640</xdr:rowOff>
    </xdr:from>
    <xdr:to>
      <xdr:col>64</xdr:col>
      <xdr:colOff>152400</xdr:colOff>
      <xdr:row>17</xdr:row>
      <xdr:rowOff>43790</xdr:rowOff>
    </xdr:to>
    <xdr:sp macro="" textlink="">
      <xdr:nvSpPr>
        <xdr:cNvPr id="472" name="楕円 471"/>
        <xdr:cNvSpPr/>
      </xdr:nvSpPr>
      <xdr:spPr>
        <a:xfrm>
          <a:off x="13462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28567</xdr:rowOff>
    </xdr:from>
    <xdr:ext cx="762000" cy="259045"/>
    <xdr:sp macro="" textlink="">
      <xdr:nvSpPr>
        <xdr:cNvPr id="473" name="テキスト ボックス 472"/>
        <xdr:cNvSpPr txBox="1"/>
      </xdr:nvSpPr>
      <xdr:spPr>
        <a:xfrm>
          <a:off x="13131800" y="29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78441</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487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人件費に係る経常収支比率は類似団体平均をやや下回っているが、各特別会計の人件費に充てる繰出金といった人件費に準ずる費用を合計した場合の人口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人あたりの決算額は類似団体平均を上回っており、今後はこれらも含めた人件費関係経費全体について、抑制していく必要がある。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168910</xdr:rowOff>
    </xdr:from>
    <xdr:to>
      <xdr:col>24</xdr:col>
      <xdr:colOff>25400</xdr:colOff>
      <xdr:row>35</xdr:row>
      <xdr:rowOff>92710</xdr:rowOff>
    </xdr:to>
    <xdr:cxnSp macro="">
      <xdr:nvCxnSpPr>
        <xdr:cNvPr id="66" name="直線コネクタ 65"/>
        <xdr:cNvCxnSpPr/>
      </xdr:nvCxnSpPr>
      <xdr:spPr>
        <a:xfrm flipV="1">
          <a:off x="3987800" y="59982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130810</xdr:rowOff>
    </xdr:to>
    <xdr:cxnSp macro="">
      <xdr:nvCxnSpPr>
        <xdr:cNvPr id="69" name="直線コネクタ 68"/>
        <xdr:cNvCxnSpPr/>
      </xdr:nvCxnSpPr>
      <xdr:spPr>
        <a:xfrm flipV="1">
          <a:off x="3098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130810</xdr:rowOff>
    </xdr:to>
    <xdr:cxnSp macro="">
      <xdr:nvCxnSpPr>
        <xdr:cNvPr id="72" name="直線コネクタ 71"/>
        <xdr:cNvCxnSpPr/>
      </xdr:nvCxnSpPr>
      <xdr:spPr>
        <a:xfrm>
          <a:off x="2209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142240</xdr:rowOff>
    </xdr:to>
    <xdr:cxnSp macro="">
      <xdr:nvCxnSpPr>
        <xdr:cNvPr id="75" name="直線コネクタ 74"/>
        <xdr:cNvCxnSpPr/>
      </xdr:nvCxnSpPr>
      <xdr:spPr>
        <a:xfrm flipV="1">
          <a:off x="1320800" y="6093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118110</xdr:rowOff>
    </xdr:from>
    <xdr:to>
      <xdr:col>24</xdr:col>
      <xdr:colOff>76200</xdr:colOff>
      <xdr:row>35</xdr:row>
      <xdr:rowOff>48260</xdr:rowOff>
    </xdr:to>
    <xdr:sp macro="" textlink="">
      <xdr:nvSpPr>
        <xdr:cNvPr id="85" name="楕円 84"/>
        <xdr:cNvSpPr/>
      </xdr:nvSpPr>
      <xdr:spPr>
        <a:xfrm>
          <a:off x="47752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762000" cy="259045"/>
    <xdr:sp macro="" textlink="">
      <xdr:nvSpPr>
        <xdr:cNvPr id="86" name="人件費該当値テキスト"/>
        <xdr:cNvSpPr txBox="1"/>
      </xdr:nvSpPr>
      <xdr:spPr>
        <a:xfrm>
          <a:off x="49149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年度には、小学校児童数の減少に伴い、学校のあり方を検討する再編検討委員会を設置し、教育環境整備の検討しており、財政面においてもより効率的な運営を検討していく。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122428</xdr:rowOff>
    </xdr:to>
    <xdr:cxnSp macro="">
      <xdr:nvCxnSpPr>
        <xdr:cNvPr id="124" name="直線コネクタ 123"/>
        <xdr:cNvCxnSpPr/>
      </xdr:nvCxnSpPr>
      <xdr:spPr>
        <a:xfrm flipV="1">
          <a:off x="15671800" y="2824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163576</xdr:rowOff>
    </xdr:to>
    <xdr:cxnSp macro="">
      <xdr:nvCxnSpPr>
        <xdr:cNvPr id="127" name="直線コネクタ 126"/>
        <xdr:cNvCxnSpPr/>
      </xdr:nvCxnSpPr>
      <xdr:spPr>
        <a:xfrm flipV="1">
          <a:off x="14782800" y="2865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163576</xdr:rowOff>
    </xdr:to>
    <xdr:cxnSp macro="">
      <xdr:nvCxnSpPr>
        <xdr:cNvPr id="130" name="直線コネクタ 129"/>
        <xdr:cNvCxnSpPr/>
      </xdr:nvCxnSpPr>
      <xdr:spPr>
        <a:xfrm>
          <a:off x="13893800" y="2879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136144</xdr:rowOff>
    </xdr:to>
    <xdr:cxnSp macro="">
      <xdr:nvCxnSpPr>
        <xdr:cNvPr id="133" name="直線コネクタ 132"/>
        <xdr:cNvCxnSpPr/>
      </xdr:nvCxnSpPr>
      <xdr:spPr>
        <a:xfrm>
          <a:off x="13004800" y="2824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3" name="楕円 142"/>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4"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ている。今後は、児童手当の減額は見込まれるものの、子育て世帯や高齢者世帯への対応など、扶助費は増加していくものと想定している。資格審査等を適切に行い、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56</xdr:row>
      <xdr:rowOff>127000</xdr:rowOff>
    </xdr:to>
    <xdr:cxnSp macro="">
      <xdr:nvCxnSpPr>
        <xdr:cNvPr id="183" name="直線コネクタ 182"/>
        <xdr:cNvCxnSpPr/>
      </xdr:nvCxnSpPr>
      <xdr:spPr>
        <a:xfrm>
          <a:off x="3987800" y="93395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104140</xdr:rowOff>
    </xdr:to>
    <xdr:cxnSp macro="">
      <xdr:nvCxnSpPr>
        <xdr:cNvPr id="186" name="直線コネクタ 185"/>
        <xdr:cNvCxnSpPr/>
      </xdr:nvCxnSpPr>
      <xdr:spPr>
        <a:xfrm flipV="1">
          <a:off x="3098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56</xdr:row>
      <xdr:rowOff>12700</xdr:rowOff>
    </xdr:to>
    <xdr:cxnSp macro="">
      <xdr:nvCxnSpPr>
        <xdr:cNvPr id="189" name="直線コネクタ 188"/>
        <xdr:cNvCxnSpPr/>
      </xdr:nvCxnSpPr>
      <xdr:spPr>
        <a:xfrm flipV="1">
          <a:off x="2209800" y="93624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12700</xdr:rowOff>
    </xdr:to>
    <xdr:cxnSp macro="">
      <xdr:nvCxnSpPr>
        <xdr:cNvPr id="192" name="直線コネクタ 191"/>
        <xdr:cNvCxnSpPr/>
      </xdr:nvCxnSpPr>
      <xdr:spPr>
        <a:xfrm>
          <a:off x="1320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4" name="楕円 203"/>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5" name="テキスト ボックス 204"/>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6" name="楕円 205"/>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7" name="テキスト ボックス 206"/>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8" name="楕円 207"/>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9" name="テキスト ボックス 20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ポイント減少したものの、類似団体平均を上回っている。今後は施設管理経費の増大が見込まれるため、公共施設総合管理計画に基づき計画的な経費の抑制に努める。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46990</xdr:rowOff>
    </xdr:to>
    <xdr:cxnSp macro="">
      <xdr:nvCxnSpPr>
        <xdr:cNvPr id="244" name="直線コネクタ 243"/>
        <xdr:cNvCxnSpPr/>
      </xdr:nvCxnSpPr>
      <xdr:spPr>
        <a:xfrm flipV="1">
          <a:off x="15671800" y="1012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59</xdr:row>
      <xdr:rowOff>46990</xdr:rowOff>
    </xdr:to>
    <xdr:cxnSp macro="">
      <xdr:nvCxnSpPr>
        <xdr:cNvPr id="247" name="直線コネクタ 246"/>
        <xdr:cNvCxnSpPr/>
      </xdr:nvCxnSpPr>
      <xdr:spPr>
        <a:xfrm>
          <a:off x="14782800" y="98501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58</xdr:row>
      <xdr:rowOff>165100</xdr:rowOff>
    </xdr:to>
    <xdr:cxnSp macro="">
      <xdr:nvCxnSpPr>
        <xdr:cNvPr id="250" name="直線コネクタ 249"/>
        <xdr:cNvCxnSpPr/>
      </xdr:nvCxnSpPr>
      <xdr:spPr>
        <a:xfrm flipV="1">
          <a:off x="13893800" y="985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165100</xdr:rowOff>
    </xdr:to>
    <xdr:cxnSp macro="">
      <xdr:nvCxnSpPr>
        <xdr:cNvPr id="253" name="直線コネクタ 252"/>
        <xdr:cNvCxnSpPr/>
      </xdr:nvCxnSpPr>
      <xdr:spPr>
        <a:xfrm>
          <a:off x="13004800" y="9888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3" name="楕円 262"/>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4"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7" name="楕円 266"/>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68" name="テキスト ボックス 267"/>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69" name="楕円 268"/>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0" name="テキスト ボックス 26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1" name="楕円 270"/>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2" name="テキスト ボックス 271"/>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年度から、ふるさと納税への返戻品に係る支出が半減したことが継続しており、前年度同様の数値を維持し、類似団体平均より下回った。</a:t>
          </a:r>
        </a:p>
        <a:p>
          <a:r>
            <a:rPr kumimoji="1" lang="ja-JP" altLang="en-US" sz="1300">
              <a:latin typeface="ＭＳ Ｐゴシック" panose="020B0600070205080204" pitchFamily="50" charset="-128"/>
              <a:ea typeface="ＭＳ Ｐゴシック" panose="020B0600070205080204" pitchFamily="50" charset="-128"/>
            </a:rPr>
            <a:t>　今後は、ふるさと納税の変動も見据え、補助金交付事業の効果検証などを行い、補助金の廃止や交付金額の抑制に努める。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99568</xdr:rowOff>
    </xdr:to>
    <xdr:cxnSp macro="">
      <xdr:nvCxnSpPr>
        <xdr:cNvPr id="302" name="直線コネクタ 301"/>
        <xdr:cNvCxnSpPr/>
      </xdr:nvCxnSpPr>
      <xdr:spPr>
        <a:xfrm>
          <a:off x="15671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131572</xdr:rowOff>
    </xdr:to>
    <xdr:cxnSp macro="">
      <xdr:nvCxnSpPr>
        <xdr:cNvPr id="305" name="直線コネクタ 304"/>
        <xdr:cNvCxnSpPr/>
      </xdr:nvCxnSpPr>
      <xdr:spPr>
        <a:xfrm flipV="1">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140716</xdr:rowOff>
    </xdr:to>
    <xdr:cxnSp macro="">
      <xdr:nvCxnSpPr>
        <xdr:cNvPr id="308" name="直線コネクタ 307"/>
        <xdr:cNvCxnSpPr/>
      </xdr:nvCxnSpPr>
      <xdr:spPr>
        <a:xfrm flipV="1">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38</xdr:row>
      <xdr:rowOff>49276</xdr:rowOff>
    </xdr:to>
    <xdr:cxnSp macro="">
      <xdr:nvCxnSpPr>
        <xdr:cNvPr id="311" name="直線コネクタ 310"/>
        <xdr:cNvCxnSpPr/>
      </xdr:nvCxnSpPr>
      <xdr:spPr>
        <a:xfrm flipV="1">
          <a:off x="13004800" y="631291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1" name="楕円 320"/>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2"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3" name="楕円 322"/>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4" name="テキスト ボックス 32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5" name="楕円 324"/>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6" name="テキスト ボックス 325"/>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7" name="楕円 326"/>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8" name="テキスト ボックス 32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9" name="楕円 328"/>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0" name="テキスト ボックス 329"/>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年度は大規模事業の償還終了により、公債費に係る経常収支比率は、前年度比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年度以降、新産業集積事業（貸工場整備）や中学校大規模改修といった大規模事業の元金償還が始まることから、償還額は増加し、公債費のピークは令和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年度となると見込まれ、非常に厳しい財政運営となることが想定される。</a:t>
          </a:r>
        </a:p>
        <a:p>
          <a:r>
            <a:rPr kumimoji="1" lang="ja-JP" altLang="en-US" sz="1200">
              <a:latin typeface="ＭＳ Ｐゴシック" panose="020B0600070205080204" pitchFamily="50" charset="-128"/>
              <a:ea typeface="ＭＳ Ｐゴシック" panose="020B0600070205080204" pitchFamily="50" charset="-128"/>
            </a:rPr>
            <a:t>　施設老朽化に伴う改修等も検討する必要があるが、</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導入等によるより効率的な事業運営を実施していく。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79</xdr:row>
      <xdr:rowOff>69850</xdr:rowOff>
    </xdr:to>
    <xdr:cxnSp macro="">
      <xdr:nvCxnSpPr>
        <xdr:cNvPr id="360" name="直線コネクタ 359"/>
        <xdr:cNvCxnSpPr/>
      </xdr:nvCxnSpPr>
      <xdr:spPr>
        <a:xfrm flipV="1">
          <a:off x="3987800" y="134955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79</xdr:row>
      <xdr:rowOff>69850</xdr:rowOff>
    </xdr:to>
    <xdr:cxnSp macro="">
      <xdr:nvCxnSpPr>
        <xdr:cNvPr id="363" name="直線コネクタ 362"/>
        <xdr:cNvCxnSpPr/>
      </xdr:nvCxnSpPr>
      <xdr:spPr>
        <a:xfrm>
          <a:off x="3098800" y="134406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67563</xdr:rowOff>
    </xdr:to>
    <xdr:cxnSp macro="">
      <xdr:nvCxnSpPr>
        <xdr:cNvPr id="366" name="直線コネクタ 365"/>
        <xdr:cNvCxnSpPr/>
      </xdr:nvCxnSpPr>
      <xdr:spPr>
        <a:xfrm>
          <a:off x="2209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170435</xdr:rowOff>
    </xdr:to>
    <xdr:cxnSp macro="">
      <xdr:nvCxnSpPr>
        <xdr:cNvPr id="369" name="直線コネクタ 368"/>
        <xdr:cNvCxnSpPr/>
      </xdr:nvCxnSpPr>
      <xdr:spPr>
        <a:xfrm>
          <a:off x="1320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79" name="楕円 378"/>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0"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1" name="楕円 380"/>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2" name="テキスト ボックス 381"/>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3" name="楕円 382"/>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4" name="テキスト ボックス 38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5" name="楕円 384"/>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6" name="テキスト ボックス 385"/>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7" name="楕円 386"/>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8" name="テキスト ボックス 387"/>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ポイント減少し、類似団体平均を下回っている。積雪量の増減により公共施設の維持補修費が変動するものの、行財政改革への取組みを通じて人件費などの義務的経費や物件費の削減に努める。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76</xdr:row>
      <xdr:rowOff>9434</xdr:rowOff>
    </xdr:to>
    <xdr:cxnSp macro="">
      <xdr:nvCxnSpPr>
        <xdr:cNvPr id="423" name="直線コネクタ 422"/>
        <xdr:cNvCxnSpPr/>
      </xdr:nvCxnSpPr>
      <xdr:spPr>
        <a:xfrm flipV="1">
          <a:off x="15671800" y="129677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135165</xdr:rowOff>
    </xdr:from>
    <xdr:to>
      <xdr:col>78</xdr:col>
      <xdr:colOff>69850</xdr:colOff>
      <xdr:row>76</xdr:row>
      <xdr:rowOff>9434</xdr:rowOff>
    </xdr:to>
    <xdr:cxnSp macro="">
      <xdr:nvCxnSpPr>
        <xdr:cNvPr id="426" name="直線コネクタ 425"/>
        <xdr:cNvCxnSpPr/>
      </xdr:nvCxnSpPr>
      <xdr:spPr>
        <a:xfrm>
          <a:off x="14782800" y="129939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76</xdr:row>
      <xdr:rowOff>64951</xdr:rowOff>
    </xdr:to>
    <xdr:cxnSp macro="">
      <xdr:nvCxnSpPr>
        <xdr:cNvPr id="429" name="直線コネクタ 428"/>
        <xdr:cNvCxnSpPr/>
      </xdr:nvCxnSpPr>
      <xdr:spPr>
        <a:xfrm flipV="1">
          <a:off x="13893800" y="12993915"/>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64951</xdr:rowOff>
    </xdr:from>
    <xdr:to>
      <xdr:col>69</xdr:col>
      <xdr:colOff>92075</xdr:colOff>
      <xdr:row>76</xdr:row>
      <xdr:rowOff>120469</xdr:rowOff>
    </xdr:to>
    <xdr:cxnSp macro="">
      <xdr:nvCxnSpPr>
        <xdr:cNvPr id="432" name="直線コネクタ 431"/>
        <xdr:cNvCxnSpPr/>
      </xdr:nvCxnSpPr>
      <xdr:spPr>
        <a:xfrm flipV="1">
          <a:off x="13004800" y="130951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2" name="楕円 441"/>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3" name="公債費以外該当値テキスト"/>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130084</xdr:rowOff>
    </xdr:from>
    <xdr:to>
      <xdr:col>78</xdr:col>
      <xdr:colOff>120650</xdr:colOff>
      <xdr:row>76</xdr:row>
      <xdr:rowOff>60235</xdr:rowOff>
    </xdr:to>
    <xdr:sp macro="" textlink="">
      <xdr:nvSpPr>
        <xdr:cNvPr id="444" name="楕円 443"/>
        <xdr:cNvSpPr/>
      </xdr:nvSpPr>
      <xdr:spPr>
        <a:xfrm>
          <a:off x="15621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70411</xdr:rowOff>
    </xdr:from>
    <xdr:ext cx="736600" cy="259045"/>
    <xdr:sp macro="" textlink="">
      <xdr:nvSpPr>
        <xdr:cNvPr id="445" name="テキスト ボックス 444"/>
        <xdr:cNvSpPr txBox="1"/>
      </xdr:nvSpPr>
      <xdr:spPr>
        <a:xfrm>
          <a:off x="15290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84365</xdr:rowOff>
    </xdr:from>
    <xdr:to>
      <xdr:col>74</xdr:col>
      <xdr:colOff>31750</xdr:colOff>
      <xdr:row>76</xdr:row>
      <xdr:rowOff>14514</xdr:rowOff>
    </xdr:to>
    <xdr:sp macro="" textlink="">
      <xdr:nvSpPr>
        <xdr:cNvPr id="446" name="楕円 445"/>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24692</xdr:rowOff>
    </xdr:from>
    <xdr:ext cx="762000" cy="259045"/>
    <xdr:sp macro="" textlink="">
      <xdr:nvSpPr>
        <xdr:cNvPr id="447" name="テキスト ボックス 446"/>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8" name="楕円 447"/>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125928</xdr:rowOff>
    </xdr:from>
    <xdr:ext cx="762000" cy="259045"/>
    <xdr:sp macro="" textlink="">
      <xdr:nvSpPr>
        <xdr:cNvPr id="449" name="テキスト ボックス 448"/>
        <xdr:cNvSpPr txBox="1"/>
      </xdr:nvSpPr>
      <xdr:spPr>
        <a:xfrm>
          <a:off x="13512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69669</xdr:rowOff>
    </xdr:from>
    <xdr:to>
      <xdr:col>65</xdr:col>
      <xdr:colOff>53975</xdr:colOff>
      <xdr:row>76</xdr:row>
      <xdr:rowOff>171269</xdr:rowOff>
    </xdr:to>
    <xdr:sp macro="" textlink="">
      <xdr:nvSpPr>
        <xdr:cNvPr id="450" name="楕円 449"/>
        <xdr:cNvSpPr/>
      </xdr:nvSpPr>
      <xdr:spPr>
        <a:xfrm>
          <a:off x="12954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9996</xdr:rowOff>
    </xdr:from>
    <xdr:ext cx="762000" cy="259045"/>
    <xdr:sp macro="" textlink="">
      <xdr:nvSpPr>
        <xdr:cNvPr id="451" name="テキスト ボックス 450"/>
        <xdr:cNvSpPr txBox="1"/>
      </xdr:nvSpPr>
      <xdr:spPr>
        <a:xfrm>
          <a:off x="12623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71078</xdr:rowOff>
    </xdr:from>
    <xdr:to>
      <xdr:col>29</xdr:col>
      <xdr:colOff>127000</xdr:colOff>
      <xdr:row>14</xdr:row>
      <xdr:rowOff>130697</xdr:rowOff>
    </xdr:to>
    <xdr:cxnSp macro="">
      <xdr:nvCxnSpPr>
        <xdr:cNvPr id="48" name="直線コネクタ 47"/>
        <xdr:cNvCxnSpPr/>
      </xdr:nvCxnSpPr>
      <xdr:spPr bwMode="auto">
        <a:xfrm>
          <a:off x="5003800" y="2519003"/>
          <a:ext cx="6477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71078</xdr:rowOff>
    </xdr:from>
    <xdr:to>
      <xdr:col>26</xdr:col>
      <xdr:colOff>50800</xdr:colOff>
      <xdr:row>15</xdr:row>
      <xdr:rowOff>47478</xdr:rowOff>
    </xdr:to>
    <xdr:cxnSp macro="">
      <xdr:nvCxnSpPr>
        <xdr:cNvPr id="51" name="直線コネクタ 50"/>
        <xdr:cNvCxnSpPr/>
      </xdr:nvCxnSpPr>
      <xdr:spPr bwMode="auto">
        <a:xfrm flipV="1">
          <a:off x="4305300" y="2519003"/>
          <a:ext cx="698500" cy="14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47478</xdr:rowOff>
    </xdr:from>
    <xdr:to>
      <xdr:col>22</xdr:col>
      <xdr:colOff>114300</xdr:colOff>
      <xdr:row>15</xdr:row>
      <xdr:rowOff>151445</xdr:rowOff>
    </xdr:to>
    <xdr:cxnSp macro="">
      <xdr:nvCxnSpPr>
        <xdr:cNvPr id="54" name="直線コネクタ 53"/>
        <xdr:cNvCxnSpPr/>
      </xdr:nvCxnSpPr>
      <xdr:spPr bwMode="auto">
        <a:xfrm flipV="1">
          <a:off x="3606800" y="2666853"/>
          <a:ext cx="6985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151445</xdr:rowOff>
    </xdr:from>
    <xdr:to>
      <xdr:col>18</xdr:col>
      <xdr:colOff>177800</xdr:colOff>
      <xdr:row>16</xdr:row>
      <xdr:rowOff>25761</xdr:rowOff>
    </xdr:to>
    <xdr:cxnSp macro="">
      <xdr:nvCxnSpPr>
        <xdr:cNvPr id="57" name="直線コネクタ 56"/>
        <xdr:cNvCxnSpPr/>
      </xdr:nvCxnSpPr>
      <xdr:spPr bwMode="auto">
        <a:xfrm flipV="1">
          <a:off x="2908300" y="2770820"/>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79897</xdr:rowOff>
    </xdr:from>
    <xdr:to>
      <xdr:col>29</xdr:col>
      <xdr:colOff>177800</xdr:colOff>
      <xdr:row>15</xdr:row>
      <xdr:rowOff>10047</xdr:rowOff>
    </xdr:to>
    <xdr:sp macro="" textlink="">
      <xdr:nvSpPr>
        <xdr:cNvPr id="67" name="楕円 66"/>
        <xdr:cNvSpPr/>
      </xdr:nvSpPr>
      <xdr:spPr bwMode="auto">
        <a:xfrm>
          <a:off x="5600700" y="252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96424</xdr:rowOff>
    </xdr:from>
    <xdr:ext cx="762000" cy="259045"/>
    <xdr:sp macro="" textlink="">
      <xdr:nvSpPr>
        <xdr:cNvPr id="68" name="人口1人当たり決算額の推移該当値テキスト130"/>
        <xdr:cNvSpPr txBox="1"/>
      </xdr:nvSpPr>
      <xdr:spPr>
        <a:xfrm>
          <a:off x="5740400" y="23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20278</xdr:rowOff>
    </xdr:from>
    <xdr:to>
      <xdr:col>26</xdr:col>
      <xdr:colOff>101600</xdr:colOff>
      <xdr:row>14</xdr:row>
      <xdr:rowOff>121878</xdr:rowOff>
    </xdr:to>
    <xdr:sp macro="" textlink="">
      <xdr:nvSpPr>
        <xdr:cNvPr id="69" name="楕円 68"/>
        <xdr:cNvSpPr/>
      </xdr:nvSpPr>
      <xdr:spPr bwMode="auto">
        <a:xfrm>
          <a:off x="4953000" y="246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132055</xdr:rowOff>
    </xdr:from>
    <xdr:ext cx="736600" cy="259045"/>
    <xdr:sp macro="" textlink="">
      <xdr:nvSpPr>
        <xdr:cNvPr id="70" name="テキスト ボックス 69"/>
        <xdr:cNvSpPr txBox="1"/>
      </xdr:nvSpPr>
      <xdr:spPr>
        <a:xfrm>
          <a:off x="4622800" y="223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168128</xdr:rowOff>
    </xdr:from>
    <xdr:to>
      <xdr:col>22</xdr:col>
      <xdr:colOff>165100</xdr:colOff>
      <xdr:row>15</xdr:row>
      <xdr:rowOff>98278</xdr:rowOff>
    </xdr:to>
    <xdr:sp macro="" textlink="">
      <xdr:nvSpPr>
        <xdr:cNvPr id="71" name="楕円 70"/>
        <xdr:cNvSpPr/>
      </xdr:nvSpPr>
      <xdr:spPr bwMode="auto">
        <a:xfrm>
          <a:off x="42545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108455</xdr:rowOff>
    </xdr:from>
    <xdr:ext cx="762000" cy="259045"/>
    <xdr:sp macro="" textlink="">
      <xdr:nvSpPr>
        <xdr:cNvPr id="72" name="テキスト ボックス 71"/>
        <xdr:cNvSpPr txBox="1"/>
      </xdr:nvSpPr>
      <xdr:spPr>
        <a:xfrm>
          <a:off x="3924300" y="238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100645</xdr:rowOff>
    </xdr:from>
    <xdr:to>
      <xdr:col>19</xdr:col>
      <xdr:colOff>38100</xdr:colOff>
      <xdr:row>16</xdr:row>
      <xdr:rowOff>30795</xdr:rowOff>
    </xdr:to>
    <xdr:sp macro="" textlink="">
      <xdr:nvSpPr>
        <xdr:cNvPr id="73" name="楕円 72"/>
        <xdr:cNvSpPr/>
      </xdr:nvSpPr>
      <xdr:spPr bwMode="auto">
        <a:xfrm>
          <a:off x="35560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40972</xdr:rowOff>
    </xdr:from>
    <xdr:ext cx="762000" cy="259045"/>
    <xdr:sp macro="" textlink="">
      <xdr:nvSpPr>
        <xdr:cNvPr id="74" name="テキスト ボックス 73"/>
        <xdr:cNvSpPr txBox="1"/>
      </xdr:nvSpPr>
      <xdr:spPr>
        <a:xfrm>
          <a:off x="3225800" y="24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146411</xdr:rowOff>
    </xdr:from>
    <xdr:to>
      <xdr:col>15</xdr:col>
      <xdr:colOff>101600</xdr:colOff>
      <xdr:row>16</xdr:row>
      <xdr:rowOff>76561</xdr:rowOff>
    </xdr:to>
    <xdr:sp macro="" textlink="">
      <xdr:nvSpPr>
        <xdr:cNvPr id="75" name="楕円 74"/>
        <xdr:cNvSpPr/>
      </xdr:nvSpPr>
      <xdr:spPr bwMode="auto">
        <a:xfrm>
          <a:off x="28575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86738</xdr:rowOff>
    </xdr:from>
    <xdr:ext cx="762000" cy="259045"/>
    <xdr:sp macro="" textlink="">
      <xdr:nvSpPr>
        <xdr:cNvPr id="76" name="テキスト ボックス 75"/>
        <xdr:cNvSpPr txBox="1"/>
      </xdr:nvSpPr>
      <xdr:spPr>
        <a:xfrm>
          <a:off x="2527300" y="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179816</xdr:rowOff>
    </xdr:from>
    <xdr:to>
      <xdr:col>29</xdr:col>
      <xdr:colOff>127000</xdr:colOff>
      <xdr:row>34</xdr:row>
      <xdr:rowOff>216812</xdr:rowOff>
    </xdr:to>
    <xdr:cxnSp macro="">
      <xdr:nvCxnSpPr>
        <xdr:cNvPr id="107" name="直線コネクタ 106"/>
        <xdr:cNvCxnSpPr/>
      </xdr:nvCxnSpPr>
      <xdr:spPr bwMode="auto">
        <a:xfrm flipV="1">
          <a:off x="5003800" y="6447266"/>
          <a:ext cx="647700" cy="3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216812</xdr:rowOff>
    </xdr:from>
    <xdr:to>
      <xdr:col>26</xdr:col>
      <xdr:colOff>50800</xdr:colOff>
      <xdr:row>34</xdr:row>
      <xdr:rowOff>308801</xdr:rowOff>
    </xdr:to>
    <xdr:cxnSp macro="">
      <xdr:nvCxnSpPr>
        <xdr:cNvPr id="110" name="直線コネクタ 109"/>
        <xdr:cNvCxnSpPr/>
      </xdr:nvCxnSpPr>
      <xdr:spPr bwMode="auto">
        <a:xfrm flipV="1">
          <a:off x="4305300" y="6484262"/>
          <a:ext cx="698500" cy="9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308801</xdr:rowOff>
    </xdr:from>
    <xdr:to>
      <xdr:col>22</xdr:col>
      <xdr:colOff>114300</xdr:colOff>
      <xdr:row>35</xdr:row>
      <xdr:rowOff>101159</xdr:rowOff>
    </xdr:to>
    <xdr:cxnSp macro="">
      <xdr:nvCxnSpPr>
        <xdr:cNvPr id="113" name="直線コネクタ 112"/>
        <xdr:cNvCxnSpPr/>
      </xdr:nvCxnSpPr>
      <xdr:spPr bwMode="auto">
        <a:xfrm flipV="1">
          <a:off x="3606800" y="6576251"/>
          <a:ext cx="698500" cy="13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101159</xdr:rowOff>
    </xdr:from>
    <xdr:to>
      <xdr:col>18</xdr:col>
      <xdr:colOff>177800</xdr:colOff>
      <xdr:row>35</xdr:row>
      <xdr:rowOff>157258</xdr:rowOff>
    </xdr:to>
    <xdr:cxnSp macro="">
      <xdr:nvCxnSpPr>
        <xdr:cNvPr id="116" name="直線コネクタ 115"/>
        <xdr:cNvCxnSpPr/>
      </xdr:nvCxnSpPr>
      <xdr:spPr bwMode="auto">
        <a:xfrm flipV="1">
          <a:off x="2908300" y="6711509"/>
          <a:ext cx="698500" cy="5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129016</xdr:rowOff>
    </xdr:from>
    <xdr:to>
      <xdr:col>29</xdr:col>
      <xdr:colOff>177800</xdr:colOff>
      <xdr:row>34</xdr:row>
      <xdr:rowOff>230616</xdr:rowOff>
    </xdr:to>
    <xdr:sp macro="" textlink="">
      <xdr:nvSpPr>
        <xdr:cNvPr id="126" name="楕円 125"/>
        <xdr:cNvSpPr/>
      </xdr:nvSpPr>
      <xdr:spPr bwMode="auto">
        <a:xfrm>
          <a:off x="5600700" y="639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316993</xdr:rowOff>
    </xdr:from>
    <xdr:ext cx="762000" cy="259045"/>
    <xdr:sp macro="" textlink="">
      <xdr:nvSpPr>
        <xdr:cNvPr id="127" name="人口1人当たり決算額の推移該当値テキスト445"/>
        <xdr:cNvSpPr txBox="1"/>
      </xdr:nvSpPr>
      <xdr:spPr>
        <a:xfrm>
          <a:off x="5740400" y="62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166012</xdr:rowOff>
    </xdr:from>
    <xdr:to>
      <xdr:col>26</xdr:col>
      <xdr:colOff>101600</xdr:colOff>
      <xdr:row>34</xdr:row>
      <xdr:rowOff>267612</xdr:rowOff>
    </xdr:to>
    <xdr:sp macro="" textlink="">
      <xdr:nvSpPr>
        <xdr:cNvPr id="128" name="楕円 127"/>
        <xdr:cNvSpPr/>
      </xdr:nvSpPr>
      <xdr:spPr bwMode="auto">
        <a:xfrm>
          <a:off x="4953000" y="64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277789</xdr:rowOff>
    </xdr:from>
    <xdr:ext cx="736600" cy="259045"/>
    <xdr:sp macro="" textlink="">
      <xdr:nvSpPr>
        <xdr:cNvPr id="129" name="テキスト ボックス 128"/>
        <xdr:cNvSpPr txBox="1"/>
      </xdr:nvSpPr>
      <xdr:spPr>
        <a:xfrm>
          <a:off x="4622800" y="620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258001</xdr:rowOff>
    </xdr:from>
    <xdr:to>
      <xdr:col>22</xdr:col>
      <xdr:colOff>165100</xdr:colOff>
      <xdr:row>35</xdr:row>
      <xdr:rowOff>16701</xdr:rowOff>
    </xdr:to>
    <xdr:sp macro="" textlink="">
      <xdr:nvSpPr>
        <xdr:cNvPr id="130" name="楕円 129"/>
        <xdr:cNvSpPr/>
      </xdr:nvSpPr>
      <xdr:spPr bwMode="auto">
        <a:xfrm>
          <a:off x="4254500" y="652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26878</xdr:rowOff>
    </xdr:from>
    <xdr:ext cx="762000" cy="259045"/>
    <xdr:sp macro="" textlink="">
      <xdr:nvSpPr>
        <xdr:cNvPr id="131" name="テキスト ボックス 130"/>
        <xdr:cNvSpPr txBox="1"/>
      </xdr:nvSpPr>
      <xdr:spPr>
        <a:xfrm>
          <a:off x="3924300" y="62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50359</xdr:rowOff>
    </xdr:from>
    <xdr:to>
      <xdr:col>19</xdr:col>
      <xdr:colOff>38100</xdr:colOff>
      <xdr:row>35</xdr:row>
      <xdr:rowOff>151959</xdr:rowOff>
    </xdr:to>
    <xdr:sp macro="" textlink="">
      <xdr:nvSpPr>
        <xdr:cNvPr id="132" name="楕円 131"/>
        <xdr:cNvSpPr/>
      </xdr:nvSpPr>
      <xdr:spPr bwMode="auto">
        <a:xfrm>
          <a:off x="3556000" y="66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162136</xdr:rowOff>
    </xdr:from>
    <xdr:ext cx="762000" cy="259045"/>
    <xdr:sp macro="" textlink="">
      <xdr:nvSpPr>
        <xdr:cNvPr id="133" name="テキスト ボックス 132"/>
        <xdr:cNvSpPr txBox="1"/>
      </xdr:nvSpPr>
      <xdr:spPr>
        <a:xfrm>
          <a:off x="3225800" y="64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106458</xdr:rowOff>
    </xdr:from>
    <xdr:to>
      <xdr:col>15</xdr:col>
      <xdr:colOff>101600</xdr:colOff>
      <xdr:row>35</xdr:row>
      <xdr:rowOff>208058</xdr:rowOff>
    </xdr:to>
    <xdr:sp macro="" textlink="">
      <xdr:nvSpPr>
        <xdr:cNvPr id="134" name="楕円 133"/>
        <xdr:cNvSpPr/>
      </xdr:nvSpPr>
      <xdr:spPr bwMode="auto">
        <a:xfrm>
          <a:off x="2857500" y="671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218235</xdr:rowOff>
    </xdr:from>
    <xdr:ext cx="762000" cy="259045"/>
    <xdr:sp macro="" textlink="">
      <xdr:nvSpPr>
        <xdr:cNvPr id="135" name="テキスト ボックス 134"/>
        <xdr:cNvSpPr txBox="1"/>
      </xdr:nvSpPr>
      <xdr:spPr>
        <a:xfrm>
          <a:off x="2527300" y="648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132366</xdr:rowOff>
    </xdr:from>
    <xdr:to>
      <xdr:col>24</xdr:col>
      <xdr:colOff>63500</xdr:colOff>
      <xdr:row>35</xdr:row>
      <xdr:rowOff>146412</xdr:rowOff>
    </xdr:to>
    <xdr:cxnSp macro="">
      <xdr:nvCxnSpPr>
        <xdr:cNvPr id="59" name="直線コネクタ 58"/>
        <xdr:cNvCxnSpPr/>
      </xdr:nvCxnSpPr>
      <xdr:spPr>
        <a:xfrm flipV="1">
          <a:off x="3797300" y="6133116"/>
          <a:ext cx="8382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146412</xdr:rowOff>
    </xdr:from>
    <xdr:to>
      <xdr:col>19</xdr:col>
      <xdr:colOff>177800</xdr:colOff>
      <xdr:row>37</xdr:row>
      <xdr:rowOff>1671</xdr:rowOff>
    </xdr:to>
    <xdr:cxnSp macro="">
      <xdr:nvCxnSpPr>
        <xdr:cNvPr id="62" name="直線コネクタ 61"/>
        <xdr:cNvCxnSpPr/>
      </xdr:nvCxnSpPr>
      <xdr:spPr>
        <a:xfrm flipV="1">
          <a:off x="2908300" y="6147162"/>
          <a:ext cx="889000" cy="19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1671</xdr:rowOff>
    </xdr:from>
    <xdr:to>
      <xdr:col>15</xdr:col>
      <xdr:colOff>50800</xdr:colOff>
      <xdr:row>37</xdr:row>
      <xdr:rowOff>103782</xdr:rowOff>
    </xdr:to>
    <xdr:cxnSp macro="">
      <xdr:nvCxnSpPr>
        <xdr:cNvPr id="65" name="直線コネクタ 64"/>
        <xdr:cNvCxnSpPr/>
      </xdr:nvCxnSpPr>
      <xdr:spPr>
        <a:xfrm flipV="1">
          <a:off x="2019300" y="6345321"/>
          <a:ext cx="889000" cy="10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71650</xdr:rowOff>
    </xdr:from>
    <xdr:to>
      <xdr:col>10</xdr:col>
      <xdr:colOff>114300</xdr:colOff>
      <xdr:row>37</xdr:row>
      <xdr:rowOff>103782</xdr:rowOff>
    </xdr:to>
    <xdr:cxnSp macro="">
      <xdr:nvCxnSpPr>
        <xdr:cNvPr id="68" name="直線コネクタ 67"/>
        <xdr:cNvCxnSpPr/>
      </xdr:nvCxnSpPr>
      <xdr:spPr>
        <a:xfrm>
          <a:off x="1130300" y="6415300"/>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81566</xdr:rowOff>
    </xdr:from>
    <xdr:to>
      <xdr:col>24</xdr:col>
      <xdr:colOff>114300</xdr:colOff>
      <xdr:row>36</xdr:row>
      <xdr:rowOff>11716</xdr:rowOff>
    </xdr:to>
    <xdr:sp macro="" textlink="">
      <xdr:nvSpPr>
        <xdr:cNvPr id="78" name="楕円 77"/>
        <xdr:cNvSpPr/>
      </xdr:nvSpPr>
      <xdr:spPr>
        <a:xfrm>
          <a:off x="4584700" y="60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104443</xdr:rowOff>
    </xdr:from>
    <xdr:ext cx="599010" cy="259045"/>
    <xdr:sp macro="" textlink="">
      <xdr:nvSpPr>
        <xdr:cNvPr id="79" name="人件費該当値テキスト"/>
        <xdr:cNvSpPr txBox="1"/>
      </xdr:nvSpPr>
      <xdr:spPr>
        <a:xfrm>
          <a:off x="4686300" y="593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95612</xdr:rowOff>
    </xdr:from>
    <xdr:to>
      <xdr:col>20</xdr:col>
      <xdr:colOff>38100</xdr:colOff>
      <xdr:row>36</xdr:row>
      <xdr:rowOff>25762</xdr:rowOff>
    </xdr:to>
    <xdr:sp macro="" textlink="">
      <xdr:nvSpPr>
        <xdr:cNvPr id="80" name="楕円 79"/>
        <xdr:cNvSpPr/>
      </xdr:nvSpPr>
      <xdr:spPr>
        <a:xfrm>
          <a:off x="3746500" y="60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42289</xdr:rowOff>
    </xdr:from>
    <xdr:ext cx="599010" cy="259045"/>
    <xdr:sp macro="" textlink="">
      <xdr:nvSpPr>
        <xdr:cNvPr id="81" name="テキスト ボックス 80"/>
        <xdr:cNvSpPr txBox="1"/>
      </xdr:nvSpPr>
      <xdr:spPr>
        <a:xfrm>
          <a:off x="3497795" y="587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122321</xdr:rowOff>
    </xdr:from>
    <xdr:to>
      <xdr:col>15</xdr:col>
      <xdr:colOff>101600</xdr:colOff>
      <xdr:row>37</xdr:row>
      <xdr:rowOff>52471</xdr:rowOff>
    </xdr:to>
    <xdr:sp macro="" textlink="">
      <xdr:nvSpPr>
        <xdr:cNvPr id="82" name="楕円 81"/>
        <xdr:cNvSpPr/>
      </xdr:nvSpPr>
      <xdr:spPr>
        <a:xfrm>
          <a:off x="2857500" y="62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68998</xdr:rowOff>
    </xdr:from>
    <xdr:ext cx="599010" cy="259045"/>
    <xdr:sp macro="" textlink="">
      <xdr:nvSpPr>
        <xdr:cNvPr id="83" name="テキスト ボックス 82"/>
        <xdr:cNvSpPr txBox="1"/>
      </xdr:nvSpPr>
      <xdr:spPr>
        <a:xfrm>
          <a:off x="2608795" y="606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52982</xdr:rowOff>
    </xdr:from>
    <xdr:to>
      <xdr:col>10</xdr:col>
      <xdr:colOff>165100</xdr:colOff>
      <xdr:row>37</xdr:row>
      <xdr:rowOff>154582</xdr:rowOff>
    </xdr:to>
    <xdr:sp macro="" textlink="">
      <xdr:nvSpPr>
        <xdr:cNvPr id="84" name="楕円 83"/>
        <xdr:cNvSpPr/>
      </xdr:nvSpPr>
      <xdr:spPr>
        <a:xfrm>
          <a:off x="1968500" y="63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171109</xdr:rowOff>
    </xdr:from>
    <xdr:ext cx="599010" cy="259045"/>
    <xdr:sp macro="" textlink="">
      <xdr:nvSpPr>
        <xdr:cNvPr id="85" name="テキスト ボックス 84"/>
        <xdr:cNvSpPr txBox="1"/>
      </xdr:nvSpPr>
      <xdr:spPr>
        <a:xfrm>
          <a:off x="1719795" y="617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20850</xdr:rowOff>
    </xdr:from>
    <xdr:to>
      <xdr:col>6</xdr:col>
      <xdr:colOff>38100</xdr:colOff>
      <xdr:row>37</xdr:row>
      <xdr:rowOff>122450</xdr:rowOff>
    </xdr:to>
    <xdr:sp macro="" textlink="">
      <xdr:nvSpPr>
        <xdr:cNvPr id="86" name="楕円 85"/>
        <xdr:cNvSpPr/>
      </xdr:nvSpPr>
      <xdr:spPr>
        <a:xfrm>
          <a:off x="1079500" y="6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138977</xdr:rowOff>
    </xdr:from>
    <xdr:ext cx="599010" cy="259045"/>
    <xdr:sp macro="" textlink="">
      <xdr:nvSpPr>
        <xdr:cNvPr id="87" name="テキスト ボックス 86"/>
        <xdr:cNvSpPr txBox="1"/>
      </xdr:nvSpPr>
      <xdr:spPr>
        <a:xfrm>
          <a:off x="830795" y="61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65472</xdr:rowOff>
    </xdr:from>
    <xdr:to>
      <xdr:col>24</xdr:col>
      <xdr:colOff>63500</xdr:colOff>
      <xdr:row>58</xdr:row>
      <xdr:rowOff>66589</xdr:rowOff>
    </xdr:to>
    <xdr:cxnSp macro="">
      <xdr:nvCxnSpPr>
        <xdr:cNvPr id="116" name="直線コネクタ 115"/>
        <xdr:cNvCxnSpPr/>
      </xdr:nvCxnSpPr>
      <xdr:spPr>
        <a:xfrm>
          <a:off x="3797300" y="10009572"/>
          <a:ext cx="8382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60208</xdr:rowOff>
    </xdr:from>
    <xdr:to>
      <xdr:col>19</xdr:col>
      <xdr:colOff>177800</xdr:colOff>
      <xdr:row>58</xdr:row>
      <xdr:rowOff>65472</xdr:rowOff>
    </xdr:to>
    <xdr:cxnSp macro="">
      <xdr:nvCxnSpPr>
        <xdr:cNvPr id="119" name="直線コネクタ 118"/>
        <xdr:cNvCxnSpPr/>
      </xdr:nvCxnSpPr>
      <xdr:spPr>
        <a:xfrm>
          <a:off x="2908300" y="10004308"/>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60208</xdr:rowOff>
    </xdr:from>
    <xdr:to>
      <xdr:col>15</xdr:col>
      <xdr:colOff>50800</xdr:colOff>
      <xdr:row>58</xdr:row>
      <xdr:rowOff>73378</xdr:rowOff>
    </xdr:to>
    <xdr:cxnSp macro="">
      <xdr:nvCxnSpPr>
        <xdr:cNvPr id="122" name="直線コネクタ 121"/>
        <xdr:cNvCxnSpPr/>
      </xdr:nvCxnSpPr>
      <xdr:spPr>
        <a:xfrm flipV="1">
          <a:off x="2019300" y="10004308"/>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73378</xdr:rowOff>
    </xdr:from>
    <xdr:to>
      <xdr:col>10</xdr:col>
      <xdr:colOff>114300</xdr:colOff>
      <xdr:row>58</xdr:row>
      <xdr:rowOff>78298</xdr:rowOff>
    </xdr:to>
    <xdr:cxnSp macro="">
      <xdr:nvCxnSpPr>
        <xdr:cNvPr id="125" name="直線コネクタ 124"/>
        <xdr:cNvCxnSpPr/>
      </xdr:nvCxnSpPr>
      <xdr:spPr>
        <a:xfrm flipV="1">
          <a:off x="1130300" y="10017478"/>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15789</xdr:rowOff>
    </xdr:from>
    <xdr:to>
      <xdr:col>24</xdr:col>
      <xdr:colOff>114300</xdr:colOff>
      <xdr:row>58</xdr:row>
      <xdr:rowOff>117389</xdr:rowOff>
    </xdr:to>
    <xdr:sp macro="" textlink="">
      <xdr:nvSpPr>
        <xdr:cNvPr id="135" name="楕円 134"/>
        <xdr:cNvSpPr/>
      </xdr:nvSpPr>
      <xdr:spPr>
        <a:xfrm>
          <a:off x="4584700" y="99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99010" cy="259045"/>
    <xdr:sp macro="" textlink="">
      <xdr:nvSpPr>
        <xdr:cNvPr id="136" name="物件費該当値テキスト"/>
        <xdr:cNvSpPr txBox="1"/>
      </xdr:nvSpPr>
      <xdr:spPr>
        <a:xfrm>
          <a:off x="4686300" y="99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14672</xdr:rowOff>
    </xdr:from>
    <xdr:to>
      <xdr:col>20</xdr:col>
      <xdr:colOff>38100</xdr:colOff>
      <xdr:row>58</xdr:row>
      <xdr:rowOff>116272</xdr:rowOff>
    </xdr:to>
    <xdr:sp macro="" textlink="">
      <xdr:nvSpPr>
        <xdr:cNvPr id="137" name="楕円 136"/>
        <xdr:cNvSpPr/>
      </xdr:nvSpPr>
      <xdr:spPr>
        <a:xfrm>
          <a:off x="3746500" y="99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132799</xdr:rowOff>
    </xdr:from>
    <xdr:ext cx="599010" cy="259045"/>
    <xdr:sp macro="" textlink="">
      <xdr:nvSpPr>
        <xdr:cNvPr id="138" name="テキスト ボックス 137"/>
        <xdr:cNvSpPr txBox="1"/>
      </xdr:nvSpPr>
      <xdr:spPr>
        <a:xfrm>
          <a:off x="3497795" y="973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9408</xdr:rowOff>
    </xdr:from>
    <xdr:to>
      <xdr:col>15</xdr:col>
      <xdr:colOff>101600</xdr:colOff>
      <xdr:row>58</xdr:row>
      <xdr:rowOff>111008</xdr:rowOff>
    </xdr:to>
    <xdr:sp macro="" textlink="">
      <xdr:nvSpPr>
        <xdr:cNvPr id="139" name="楕円 138"/>
        <xdr:cNvSpPr/>
      </xdr:nvSpPr>
      <xdr:spPr>
        <a:xfrm>
          <a:off x="2857500" y="99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127535</xdr:rowOff>
    </xdr:from>
    <xdr:ext cx="599010" cy="259045"/>
    <xdr:sp macro="" textlink="">
      <xdr:nvSpPr>
        <xdr:cNvPr id="140" name="テキスト ボックス 139"/>
        <xdr:cNvSpPr txBox="1"/>
      </xdr:nvSpPr>
      <xdr:spPr>
        <a:xfrm>
          <a:off x="2608795" y="97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22578</xdr:rowOff>
    </xdr:from>
    <xdr:to>
      <xdr:col>10</xdr:col>
      <xdr:colOff>165100</xdr:colOff>
      <xdr:row>58</xdr:row>
      <xdr:rowOff>124178</xdr:rowOff>
    </xdr:to>
    <xdr:sp macro="" textlink="">
      <xdr:nvSpPr>
        <xdr:cNvPr id="141" name="楕円 140"/>
        <xdr:cNvSpPr/>
      </xdr:nvSpPr>
      <xdr:spPr>
        <a:xfrm>
          <a:off x="1968500" y="9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115305</xdr:rowOff>
    </xdr:from>
    <xdr:ext cx="599010" cy="259045"/>
    <xdr:sp macro="" textlink="">
      <xdr:nvSpPr>
        <xdr:cNvPr id="142" name="テキスト ボックス 141"/>
        <xdr:cNvSpPr txBox="1"/>
      </xdr:nvSpPr>
      <xdr:spPr>
        <a:xfrm>
          <a:off x="1719795" y="1005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27498</xdr:rowOff>
    </xdr:from>
    <xdr:to>
      <xdr:col>6</xdr:col>
      <xdr:colOff>38100</xdr:colOff>
      <xdr:row>58</xdr:row>
      <xdr:rowOff>129098</xdr:rowOff>
    </xdr:to>
    <xdr:sp macro="" textlink="">
      <xdr:nvSpPr>
        <xdr:cNvPr id="143" name="楕円 142"/>
        <xdr:cNvSpPr/>
      </xdr:nvSpPr>
      <xdr:spPr>
        <a:xfrm>
          <a:off x="1079500" y="99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120225</xdr:rowOff>
    </xdr:from>
    <xdr:ext cx="599010" cy="259045"/>
    <xdr:sp macro="" textlink="">
      <xdr:nvSpPr>
        <xdr:cNvPr id="144" name="テキスト ボックス 143"/>
        <xdr:cNvSpPr txBox="1"/>
      </xdr:nvSpPr>
      <xdr:spPr>
        <a:xfrm>
          <a:off x="830795" y="1006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40360</xdr:rowOff>
    </xdr:from>
    <xdr:to>
      <xdr:col>24</xdr:col>
      <xdr:colOff>63500</xdr:colOff>
      <xdr:row>74</xdr:row>
      <xdr:rowOff>134150</xdr:rowOff>
    </xdr:to>
    <xdr:cxnSp macro="">
      <xdr:nvCxnSpPr>
        <xdr:cNvPr id="173" name="直線コネクタ 172"/>
        <xdr:cNvCxnSpPr/>
      </xdr:nvCxnSpPr>
      <xdr:spPr>
        <a:xfrm flipV="1">
          <a:off x="3797300" y="12556210"/>
          <a:ext cx="838200" cy="26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134150</xdr:rowOff>
    </xdr:from>
    <xdr:to>
      <xdr:col>19</xdr:col>
      <xdr:colOff>177800</xdr:colOff>
      <xdr:row>76</xdr:row>
      <xdr:rowOff>74918</xdr:rowOff>
    </xdr:to>
    <xdr:cxnSp macro="">
      <xdr:nvCxnSpPr>
        <xdr:cNvPr id="176" name="直線コネクタ 175"/>
        <xdr:cNvCxnSpPr/>
      </xdr:nvCxnSpPr>
      <xdr:spPr>
        <a:xfrm flipV="1">
          <a:off x="2908300" y="12821450"/>
          <a:ext cx="889000" cy="2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81979</xdr:rowOff>
    </xdr:from>
    <xdr:to>
      <xdr:col>15</xdr:col>
      <xdr:colOff>50800</xdr:colOff>
      <xdr:row>76</xdr:row>
      <xdr:rowOff>74918</xdr:rowOff>
    </xdr:to>
    <xdr:cxnSp macro="">
      <xdr:nvCxnSpPr>
        <xdr:cNvPr id="179" name="直線コネクタ 178"/>
        <xdr:cNvCxnSpPr/>
      </xdr:nvCxnSpPr>
      <xdr:spPr>
        <a:xfrm>
          <a:off x="2019300" y="12940729"/>
          <a:ext cx="889000" cy="1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164605</xdr:rowOff>
    </xdr:from>
    <xdr:to>
      <xdr:col>10</xdr:col>
      <xdr:colOff>114300</xdr:colOff>
      <xdr:row>75</xdr:row>
      <xdr:rowOff>81979</xdr:rowOff>
    </xdr:to>
    <xdr:cxnSp macro="">
      <xdr:nvCxnSpPr>
        <xdr:cNvPr id="182" name="直線コネクタ 181"/>
        <xdr:cNvCxnSpPr/>
      </xdr:nvCxnSpPr>
      <xdr:spPr>
        <a:xfrm>
          <a:off x="1130300" y="12851905"/>
          <a:ext cx="8890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161010</xdr:rowOff>
    </xdr:from>
    <xdr:to>
      <xdr:col>24</xdr:col>
      <xdr:colOff>114300</xdr:colOff>
      <xdr:row>73</xdr:row>
      <xdr:rowOff>91160</xdr:rowOff>
    </xdr:to>
    <xdr:sp macro="" textlink="">
      <xdr:nvSpPr>
        <xdr:cNvPr id="192" name="楕円 191"/>
        <xdr:cNvSpPr/>
      </xdr:nvSpPr>
      <xdr:spPr>
        <a:xfrm>
          <a:off x="4584700" y="12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12437</xdr:rowOff>
    </xdr:from>
    <xdr:ext cx="534377" cy="259045"/>
    <xdr:sp macro="" textlink="">
      <xdr:nvSpPr>
        <xdr:cNvPr id="193" name="維持補修費該当値テキスト"/>
        <xdr:cNvSpPr txBox="1"/>
      </xdr:nvSpPr>
      <xdr:spPr>
        <a:xfrm>
          <a:off x="4686300" y="123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83350</xdr:rowOff>
    </xdr:from>
    <xdr:to>
      <xdr:col>20</xdr:col>
      <xdr:colOff>38100</xdr:colOff>
      <xdr:row>75</xdr:row>
      <xdr:rowOff>13500</xdr:rowOff>
    </xdr:to>
    <xdr:sp macro="" textlink="">
      <xdr:nvSpPr>
        <xdr:cNvPr id="194" name="楕円 193"/>
        <xdr:cNvSpPr/>
      </xdr:nvSpPr>
      <xdr:spPr>
        <a:xfrm>
          <a:off x="3746500" y="127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30027</xdr:rowOff>
    </xdr:from>
    <xdr:ext cx="534377" cy="259045"/>
    <xdr:sp macro="" textlink="">
      <xdr:nvSpPr>
        <xdr:cNvPr id="195" name="テキスト ボックス 194"/>
        <xdr:cNvSpPr txBox="1"/>
      </xdr:nvSpPr>
      <xdr:spPr>
        <a:xfrm>
          <a:off x="3530111" y="125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24118</xdr:rowOff>
    </xdr:from>
    <xdr:to>
      <xdr:col>15</xdr:col>
      <xdr:colOff>101600</xdr:colOff>
      <xdr:row>76</xdr:row>
      <xdr:rowOff>125718</xdr:rowOff>
    </xdr:to>
    <xdr:sp macro="" textlink="">
      <xdr:nvSpPr>
        <xdr:cNvPr id="196" name="楕円 195"/>
        <xdr:cNvSpPr/>
      </xdr:nvSpPr>
      <xdr:spPr>
        <a:xfrm>
          <a:off x="2857500" y="130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142244</xdr:rowOff>
    </xdr:from>
    <xdr:ext cx="534377" cy="259045"/>
    <xdr:sp macro="" textlink="">
      <xdr:nvSpPr>
        <xdr:cNvPr id="197" name="テキスト ボックス 196"/>
        <xdr:cNvSpPr txBox="1"/>
      </xdr:nvSpPr>
      <xdr:spPr>
        <a:xfrm>
          <a:off x="2641111" y="128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31179</xdr:rowOff>
    </xdr:from>
    <xdr:to>
      <xdr:col>10</xdr:col>
      <xdr:colOff>165100</xdr:colOff>
      <xdr:row>75</xdr:row>
      <xdr:rowOff>132779</xdr:rowOff>
    </xdr:to>
    <xdr:sp macro="" textlink="">
      <xdr:nvSpPr>
        <xdr:cNvPr id="198" name="楕円 197"/>
        <xdr:cNvSpPr/>
      </xdr:nvSpPr>
      <xdr:spPr>
        <a:xfrm>
          <a:off x="1968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149306</xdr:rowOff>
    </xdr:from>
    <xdr:ext cx="534377" cy="259045"/>
    <xdr:sp macro="" textlink="">
      <xdr:nvSpPr>
        <xdr:cNvPr id="199" name="テキスト ボックス 198"/>
        <xdr:cNvSpPr txBox="1"/>
      </xdr:nvSpPr>
      <xdr:spPr>
        <a:xfrm>
          <a:off x="1752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113805</xdr:rowOff>
    </xdr:from>
    <xdr:to>
      <xdr:col>6</xdr:col>
      <xdr:colOff>38100</xdr:colOff>
      <xdr:row>75</xdr:row>
      <xdr:rowOff>43955</xdr:rowOff>
    </xdr:to>
    <xdr:sp macro="" textlink="">
      <xdr:nvSpPr>
        <xdr:cNvPr id="200" name="楕円 199"/>
        <xdr:cNvSpPr/>
      </xdr:nvSpPr>
      <xdr:spPr>
        <a:xfrm>
          <a:off x="1079500" y="12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60482</xdr:rowOff>
    </xdr:from>
    <xdr:ext cx="534377" cy="259045"/>
    <xdr:sp macro="" textlink="">
      <xdr:nvSpPr>
        <xdr:cNvPr id="201" name="テキスト ボックス 200"/>
        <xdr:cNvSpPr txBox="1"/>
      </xdr:nvSpPr>
      <xdr:spPr>
        <a:xfrm>
          <a:off x="863111" y="125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10976</xdr:rowOff>
    </xdr:from>
    <xdr:to>
      <xdr:col>24</xdr:col>
      <xdr:colOff>63500</xdr:colOff>
      <xdr:row>97</xdr:row>
      <xdr:rowOff>57241</xdr:rowOff>
    </xdr:to>
    <xdr:cxnSp macro="">
      <xdr:nvCxnSpPr>
        <xdr:cNvPr id="233" name="直線コネクタ 232"/>
        <xdr:cNvCxnSpPr/>
      </xdr:nvCxnSpPr>
      <xdr:spPr>
        <a:xfrm flipV="1">
          <a:off x="3797300" y="16470176"/>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57241</xdr:rowOff>
    </xdr:from>
    <xdr:to>
      <xdr:col>19</xdr:col>
      <xdr:colOff>177800</xdr:colOff>
      <xdr:row>97</xdr:row>
      <xdr:rowOff>77586</xdr:rowOff>
    </xdr:to>
    <xdr:cxnSp macro="">
      <xdr:nvCxnSpPr>
        <xdr:cNvPr id="236" name="直線コネクタ 235"/>
        <xdr:cNvCxnSpPr/>
      </xdr:nvCxnSpPr>
      <xdr:spPr>
        <a:xfrm flipV="1">
          <a:off x="2908300" y="16687891"/>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77586</xdr:rowOff>
    </xdr:from>
    <xdr:to>
      <xdr:col>15</xdr:col>
      <xdr:colOff>50800</xdr:colOff>
      <xdr:row>97</xdr:row>
      <xdr:rowOff>90061</xdr:rowOff>
    </xdr:to>
    <xdr:cxnSp macro="">
      <xdr:nvCxnSpPr>
        <xdr:cNvPr id="239" name="直線コネクタ 238"/>
        <xdr:cNvCxnSpPr/>
      </xdr:nvCxnSpPr>
      <xdr:spPr>
        <a:xfrm flipV="1">
          <a:off x="2019300" y="16708236"/>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90061</xdr:rowOff>
    </xdr:from>
    <xdr:to>
      <xdr:col>10</xdr:col>
      <xdr:colOff>114300</xdr:colOff>
      <xdr:row>97</xdr:row>
      <xdr:rowOff>102274</xdr:rowOff>
    </xdr:to>
    <xdr:cxnSp macro="">
      <xdr:nvCxnSpPr>
        <xdr:cNvPr id="242" name="直線コネクタ 241"/>
        <xdr:cNvCxnSpPr/>
      </xdr:nvCxnSpPr>
      <xdr:spPr>
        <a:xfrm flipV="1">
          <a:off x="1130300" y="1672071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131626</xdr:rowOff>
    </xdr:from>
    <xdr:to>
      <xdr:col>24</xdr:col>
      <xdr:colOff>114300</xdr:colOff>
      <xdr:row>96</xdr:row>
      <xdr:rowOff>61776</xdr:rowOff>
    </xdr:to>
    <xdr:sp macro="" textlink="">
      <xdr:nvSpPr>
        <xdr:cNvPr id="252" name="楕円 251"/>
        <xdr:cNvSpPr/>
      </xdr:nvSpPr>
      <xdr:spPr>
        <a:xfrm>
          <a:off x="4584700" y="164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154503</xdr:rowOff>
    </xdr:from>
    <xdr:ext cx="534377" cy="259045"/>
    <xdr:sp macro="" textlink="">
      <xdr:nvSpPr>
        <xdr:cNvPr id="253" name="扶助費該当値テキスト"/>
        <xdr:cNvSpPr txBox="1"/>
      </xdr:nvSpPr>
      <xdr:spPr>
        <a:xfrm>
          <a:off x="4686300" y="162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6441</xdr:rowOff>
    </xdr:from>
    <xdr:to>
      <xdr:col>20</xdr:col>
      <xdr:colOff>38100</xdr:colOff>
      <xdr:row>97</xdr:row>
      <xdr:rowOff>108041</xdr:rowOff>
    </xdr:to>
    <xdr:sp macro="" textlink="">
      <xdr:nvSpPr>
        <xdr:cNvPr id="254" name="楕円 253"/>
        <xdr:cNvSpPr/>
      </xdr:nvSpPr>
      <xdr:spPr>
        <a:xfrm>
          <a:off x="3746500" y="16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124568</xdr:rowOff>
    </xdr:from>
    <xdr:ext cx="534377" cy="259045"/>
    <xdr:sp macro="" textlink="">
      <xdr:nvSpPr>
        <xdr:cNvPr id="255" name="テキスト ボックス 254"/>
        <xdr:cNvSpPr txBox="1"/>
      </xdr:nvSpPr>
      <xdr:spPr>
        <a:xfrm>
          <a:off x="3530111" y="164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26786</xdr:rowOff>
    </xdr:from>
    <xdr:to>
      <xdr:col>15</xdr:col>
      <xdr:colOff>101600</xdr:colOff>
      <xdr:row>97</xdr:row>
      <xdr:rowOff>128386</xdr:rowOff>
    </xdr:to>
    <xdr:sp macro="" textlink="">
      <xdr:nvSpPr>
        <xdr:cNvPr id="256" name="楕円 255"/>
        <xdr:cNvSpPr/>
      </xdr:nvSpPr>
      <xdr:spPr>
        <a:xfrm>
          <a:off x="2857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144913</xdr:rowOff>
    </xdr:from>
    <xdr:ext cx="534377" cy="259045"/>
    <xdr:sp macro="" textlink="">
      <xdr:nvSpPr>
        <xdr:cNvPr id="257" name="テキスト ボックス 256"/>
        <xdr:cNvSpPr txBox="1"/>
      </xdr:nvSpPr>
      <xdr:spPr>
        <a:xfrm>
          <a:off x="2641111" y="164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39261</xdr:rowOff>
    </xdr:from>
    <xdr:to>
      <xdr:col>10</xdr:col>
      <xdr:colOff>165100</xdr:colOff>
      <xdr:row>97</xdr:row>
      <xdr:rowOff>140861</xdr:rowOff>
    </xdr:to>
    <xdr:sp macro="" textlink="">
      <xdr:nvSpPr>
        <xdr:cNvPr id="258" name="楕円 257"/>
        <xdr:cNvSpPr/>
      </xdr:nvSpPr>
      <xdr:spPr>
        <a:xfrm>
          <a:off x="1968500" y="166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157388</xdr:rowOff>
    </xdr:from>
    <xdr:ext cx="534377" cy="259045"/>
    <xdr:sp macro="" textlink="">
      <xdr:nvSpPr>
        <xdr:cNvPr id="259" name="テキスト ボックス 258"/>
        <xdr:cNvSpPr txBox="1"/>
      </xdr:nvSpPr>
      <xdr:spPr>
        <a:xfrm>
          <a:off x="1752111" y="164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51474</xdr:rowOff>
    </xdr:from>
    <xdr:to>
      <xdr:col>6</xdr:col>
      <xdr:colOff>38100</xdr:colOff>
      <xdr:row>97</xdr:row>
      <xdr:rowOff>153074</xdr:rowOff>
    </xdr:to>
    <xdr:sp macro="" textlink="">
      <xdr:nvSpPr>
        <xdr:cNvPr id="260" name="楕円 259"/>
        <xdr:cNvSpPr/>
      </xdr:nvSpPr>
      <xdr:spPr>
        <a:xfrm>
          <a:off x="10795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169601</xdr:rowOff>
    </xdr:from>
    <xdr:ext cx="534377" cy="259045"/>
    <xdr:sp macro="" textlink="">
      <xdr:nvSpPr>
        <xdr:cNvPr id="261" name="テキスト ボックス 260"/>
        <xdr:cNvSpPr txBox="1"/>
      </xdr:nvSpPr>
      <xdr:spPr>
        <a:xfrm>
          <a:off x="863111" y="164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119991</xdr:rowOff>
    </xdr:from>
    <xdr:to>
      <xdr:col>55</xdr:col>
      <xdr:colOff>0</xdr:colOff>
      <xdr:row>35</xdr:row>
      <xdr:rowOff>58413</xdr:rowOff>
    </xdr:to>
    <xdr:cxnSp macro="">
      <xdr:nvCxnSpPr>
        <xdr:cNvPr id="290" name="直線コネクタ 289"/>
        <xdr:cNvCxnSpPr/>
      </xdr:nvCxnSpPr>
      <xdr:spPr>
        <a:xfrm>
          <a:off x="9639300" y="5606391"/>
          <a:ext cx="838200" cy="45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119991</xdr:rowOff>
    </xdr:from>
    <xdr:to>
      <xdr:col>50</xdr:col>
      <xdr:colOff>114300</xdr:colOff>
      <xdr:row>36</xdr:row>
      <xdr:rowOff>77067</xdr:rowOff>
    </xdr:to>
    <xdr:cxnSp macro="">
      <xdr:nvCxnSpPr>
        <xdr:cNvPr id="293" name="直線コネクタ 292"/>
        <xdr:cNvCxnSpPr/>
      </xdr:nvCxnSpPr>
      <xdr:spPr>
        <a:xfrm flipV="1">
          <a:off x="8750300" y="5606391"/>
          <a:ext cx="889000" cy="6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56852</xdr:rowOff>
    </xdr:from>
    <xdr:to>
      <xdr:col>45</xdr:col>
      <xdr:colOff>177800</xdr:colOff>
      <xdr:row>36</xdr:row>
      <xdr:rowOff>77067</xdr:rowOff>
    </xdr:to>
    <xdr:cxnSp macro="">
      <xdr:nvCxnSpPr>
        <xdr:cNvPr id="296" name="直線コネクタ 295"/>
        <xdr:cNvCxnSpPr/>
      </xdr:nvCxnSpPr>
      <xdr:spPr>
        <a:xfrm>
          <a:off x="7861300" y="6229052"/>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155435</xdr:rowOff>
    </xdr:from>
    <xdr:to>
      <xdr:col>41</xdr:col>
      <xdr:colOff>50800</xdr:colOff>
      <xdr:row>36</xdr:row>
      <xdr:rowOff>56852</xdr:rowOff>
    </xdr:to>
    <xdr:cxnSp macro="">
      <xdr:nvCxnSpPr>
        <xdr:cNvPr id="299" name="直線コネクタ 298"/>
        <xdr:cNvCxnSpPr/>
      </xdr:nvCxnSpPr>
      <xdr:spPr>
        <a:xfrm>
          <a:off x="6972300" y="6156185"/>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7613</xdr:rowOff>
    </xdr:from>
    <xdr:to>
      <xdr:col>55</xdr:col>
      <xdr:colOff>50800</xdr:colOff>
      <xdr:row>35</xdr:row>
      <xdr:rowOff>109213</xdr:rowOff>
    </xdr:to>
    <xdr:sp macro="" textlink="">
      <xdr:nvSpPr>
        <xdr:cNvPr id="309" name="楕円 308"/>
        <xdr:cNvSpPr/>
      </xdr:nvSpPr>
      <xdr:spPr>
        <a:xfrm>
          <a:off x="10426700" y="60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30490</xdr:rowOff>
    </xdr:from>
    <xdr:ext cx="599010" cy="259045"/>
    <xdr:sp macro="" textlink="">
      <xdr:nvSpPr>
        <xdr:cNvPr id="310" name="補助費等該当値テキスト"/>
        <xdr:cNvSpPr txBox="1"/>
      </xdr:nvSpPr>
      <xdr:spPr>
        <a:xfrm>
          <a:off x="10528300" y="585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69191</xdr:rowOff>
    </xdr:from>
    <xdr:to>
      <xdr:col>50</xdr:col>
      <xdr:colOff>165100</xdr:colOff>
      <xdr:row>32</xdr:row>
      <xdr:rowOff>170791</xdr:rowOff>
    </xdr:to>
    <xdr:sp macro="" textlink="">
      <xdr:nvSpPr>
        <xdr:cNvPr id="311" name="楕円 310"/>
        <xdr:cNvSpPr/>
      </xdr:nvSpPr>
      <xdr:spPr>
        <a:xfrm>
          <a:off x="9588500" y="55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15868</xdr:rowOff>
    </xdr:from>
    <xdr:ext cx="599010" cy="259045"/>
    <xdr:sp macro="" textlink="">
      <xdr:nvSpPr>
        <xdr:cNvPr id="312" name="テキスト ボックス 311"/>
        <xdr:cNvSpPr txBox="1"/>
      </xdr:nvSpPr>
      <xdr:spPr>
        <a:xfrm>
          <a:off x="9339795" y="533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26267</xdr:rowOff>
    </xdr:from>
    <xdr:to>
      <xdr:col>46</xdr:col>
      <xdr:colOff>38100</xdr:colOff>
      <xdr:row>36</xdr:row>
      <xdr:rowOff>127867</xdr:rowOff>
    </xdr:to>
    <xdr:sp macro="" textlink="">
      <xdr:nvSpPr>
        <xdr:cNvPr id="313" name="楕円 312"/>
        <xdr:cNvSpPr/>
      </xdr:nvSpPr>
      <xdr:spPr>
        <a:xfrm>
          <a:off x="8699500" y="61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144394</xdr:rowOff>
    </xdr:from>
    <xdr:ext cx="599010" cy="259045"/>
    <xdr:sp macro="" textlink="">
      <xdr:nvSpPr>
        <xdr:cNvPr id="314" name="テキスト ボックス 313"/>
        <xdr:cNvSpPr txBox="1"/>
      </xdr:nvSpPr>
      <xdr:spPr>
        <a:xfrm>
          <a:off x="8450795" y="597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6052</xdr:rowOff>
    </xdr:from>
    <xdr:to>
      <xdr:col>41</xdr:col>
      <xdr:colOff>101600</xdr:colOff>
      <xdr:row>36</xdr:row>
      <xdr:rowOff>107652</xdr:rowOff>
    </xdr:to>
    <xdr:sp macro="" textlink="">
      <xdr:nvSpPr>
        <xdr:cNvPr id="315" name="楕円 314"/>
        <xdr:cNvSpPr/>
      </xdr:nvSpPr>
      <xdr:spPr>
        <a:xfrm>
          <a:off x="7810500" y="61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124179</xdr:rowOff>
    </xdr:from>
    <xdr:ext cx="599010" cy="259045"/>
    <xdr:sp macro="" textlink="">
      <xdr:nvSpPr>
        <xdr:cNvPr id="316" name="テキスト ボックス 315"/>
        <xdr:cNvSpPr txBox="1"/>
      </xdr:nvSpPr>
      <xdr:spPr>
        <a:xfrm>
          <a:off x="7561795" y="59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104635</xdr:rowOff>
    </xdr:from>
    <xdr:to>
      <xdr:col>36</xdr:col>
      <xdr:colOff>165100</xdr:colOff>
      <xdr:row>36</xdr:row>
      <xdr:rowOff>34785</xdr:rowOff>
    </xdr:to>
    <xdr:sp macro="" textlink="">
      <xdr:nvSpPr>
        <xdr:cNvPr id="317" name="楕円 316"/>
        <xdr:cNvSpPr/>
      </xdr:nvSpPr>
      <xdr:spPr>
        <a:xfrm>
          <a:off x="6921500" y="6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51312</xdr:rowOff>
    </xdr:from>
    <xdr:ext cx="599010" cy="259045"/>
    <xdr:sp macro="" textlink="">
      <xdr:nvSpPr>
        <xdr:cNvPr id="318" name="テキスト ボックス 317"/>
        <xdr:cNvSpPr txBox="1"/>
      </xdr:nvSpPr>
      <xdr:spPr>
        <a:xfrm>
          <a:off x="6672795" y="588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44224</xdr:rowOff>
    </xdr:from>
    <xdr:to>
      <xdr:col>55</xdr:col>
      <xdr:colOff>0</xdr:colOff>
      <xdr:row>57</xdr:row>
      <xdr:rowOff>17749</xdr:rowOff>
    </xdr:to>
    <xdr:cxnSp macro="">
      <xdr:nvCxnSpPr>
        <xdr:cNvPr id="347" name="直線コネクタ 346"/>
        <xdr:cNvCxnSpPr/>
      </xdr:nvCxnSpPr>
      <xdr:spPr>
        <a:xfrm>
          <a:off x="9639300" y="9473974"/>
          <a:ext cx="838200" cy="3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44224</xdr:rowOff>
    </xdr:from>
    <xdr:to>
      <xdr:col>50</xdr:col>
      <xdr:colOff>114300</xdr:colOff>
      <xdr:row>55</xdr:row>
      <xdr:rowOff>156441</xdr:rowOff>
    </xdr:to>
    <xdr:cxnSp macro="">
      <xdr:nvCxnSpPr>
        <xdr:cNvPr id="350" name="直線コネクタ 349"/>
        <xdr:cNvCxnSpPr/>
      </xdr:nvCxnSpPr>
      <xdr:spPr>
        <a:xfrm flipV="1">
          <a:off x="8750300" y="9473974"/>
          <a:ext cx="889000" cy="1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115653</xdr:rowOff>
    </xdr:from>
    <xdr:to>
      <xdr:col>45</xdr:col>
      <xdr:colOff>177800</xdr:colOff>
      <xdr:row>55</xdr:row>
      <xdr:rowOff>156441</xdr:rowOff>
    </xdr:to>
    <xdr:cxnSp macro="">
      <xdr:nvCxnSpPr>
        <xdr:cNvPr id="353" name="直線コネクタ 352"/>
        <xdr:cNvCxnSpPr/>
      </xdr:nvCxnSpPr>
      <xdr:spPr>
        <a:xfrm>
          <a:off x="7861300" y="9545403"/>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115653</xdr:rowOff>
    </xdr:from>
    <xdr:to>
      <xdr:col>41</xdr:col>
      <xdr:colOff>50800</xdr:colOff>
      <xdr:row>57</xdr:row>
      <xdr:rowOff>74781</xdr:rowOff>
    </xdr:to>
    <xdr:cxnSp macro="">
      <xdr:nvCxnSpPr>
        <xdr:cNvPr id="356" name="直線コネクタ 355"/>
        <xdr:cNvCxnSpPr/>
      </xdr:nvCxnSpPr>
      <xdr:spPr>
        <a:xfrm flipV="1">
          <a:off x="6972300" y="9545403"/>
          <a:ext cx="889000" cy="30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138399</xdr:rowOff>
    </xdr:from>
    <xdr:to>
      <xdr:col>55</xdr:col>
      <xdr:colOff>50800</xdr:colOff>
      <xdr:row>57</xdr:row>
      <xdr:rowOff>68549</xdr:rowOff>
    </xdr:to>
    <xdr:sp macro="" textlink="">
      <xdr:nvSpPr>
        <xdr:cNvPr id="366" name="楕円 365"/>
        <xdr:cNvSpPr/>
      </xdr:nvSpPr>
      <xdr:spPr>
        <a:xfrm>
          <a:off x="10426700" y="97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161276</xdr:rowOff>
    </xdr:from>
    <xdr:ext cx="599010" cy="259045"/>
    <xdr:sp macro="" textlink="">
      <xdr:nvSpPr>
        <xdr:cNvPr id="367" name="普通建設事業費該当値テキスト"/>
        <xdr:cNvSpPr txBox="1"/>
      </xdr:nvSpPr>
      <xdr:spPr>
        <a:xfrm>
          <a:off x="10528300" y="959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164874</xdr:rowOff>
    </xdr:from>
    <xdr:to>
      <xdr:col>50</xdr:col>
      <xdr:colOff>165100</xdr:colOff>
      <xdr:row>55</xdr:row>
      <xdr:rowOff>95024</xdr:rowOff>
    </xdr:to>
    <xdr:sp macro="" textlink="">
      <xdr:nvSpPr>
        <xdr:cNvPr id="368" name="楕円 367"/>
        <xdr:cNvSpPr/>
      </xdr:nvSpPr>
      <xdr:spPr>
        <a:xfrm>
          <a:off x="9588500" y="9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111551</xdr:rowOff>
    </xdr:from>
    <xdr:ext cx="599010" cy="259045"/>
    <xdr:sp macro="" textlink="">
      <xdr:nvSpPr>
        <xdr:cNvPr id="369" name="テキスト ボックス 368"/>
        <xdr:cNvSpPr txBox="1"/>
      </xdr:nvSpPr>
      <xdr:spPr>
        <a:xfrm>
          <a:off x="9339795" y="91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105641</xdr:rowOff>
    </xdr:from>
    <xdr:to>
      <xdr:col>46</xdr:col>
      <xdr:colOff>38100</xdr:colOff>
      <xdr:row>56</xdr:row>
      <xdr:rowOff>35791</xdr:rowOff>
    </xdr:to>
    <xdr:sp macro="" textlink="">
      <xdr:nvSpPr>
        <xdr:cNvPr id="370" name="楕円 369"/>
        <xdr:cNvSpPr/>
      </xdr:nvSpPr>
      <xdr:spPr>
        <a:xfrm>
          <a:off x="8699500" y="95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52318</xdr:rowOff>
    </xdr:from>
    <xdr:ext cx="599010" cy="259045"/>
    <xdr:sp macro="" textlink="">
      <xdr:nvSpPr>
        <xdr:cNvPr id="371" name="テキスト ボックス 370"/>
        <xdr:cNvSpPr txBox="1"/>
      </xdr:nvSpPr>
      <xdr:spPr>
        <a:xfrm>
          <a:off x="8450795" y="931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64853</xdr:rowOff>
    </xdr:from>
    <xdr:to>
      <xdr:col>41</xdr:col>
      <xdr:colOff>101600</xdr:colOff>
      <xdr:row>55</xdr:row>
      <xdr:rowOff>166453</xdr:rowOff>
    </xdr:to>
    <xdr:sp macro="" textlink="">
      <xdr:nvSpPr>
        <xdr:cNvPr id="372" name="楕円 371"/>
        <xdr:cNvSpPr/>
      </xdr:nvSpPr>
      <xdr:spPr>
        <a:xfrm>
          <a:off x="7810500" y="94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11530</xdr:rowOff>
    </xdr:from>
    <xdr:ext cx="599010" cy="259045"/>
    <xdr:sp macro="" textlink="">
      <xdr:nvSpPr>
        <xdr:cNvPr id="373" name="テキスト ボックス 372"/>
        <xdr:cNvSpPr txBox="1"/>
      </xdr:nvSpPr>
      <xdr:spPr>
        <a:xfrm>
          <a:off x="7561795" y="926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23981</xdr:rowOff>
    </xdr:from>
    <xdr:to>
      <xdr:col>36</xdr:col>
      <xdr:colOff>165100</xdr:colOff>
      <xdr:row>57</xdr:row>
      <xdr:rowOff>125581</xdr:rowOff>
    </xdr:to>
    <xdr:sp macro="" textlink="">
      <xdr:nvSpPr>
        <xdr:cNvPr id="374" name="楕円 373"/>
        <xdr:cNvSpPr/>
      </xdr:nvSpPr>
      <xdr:spPr>
        <a:xfrm>
          <a:off x="6921500" y="97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142108</xdr:rowOff>
    </xdr:from>
    <xdr:ext cx="599010" cy="259045"/>
    <xdr:sp macro="" textlink="">
      <xdr:nvSpPr>
        <xdr:cNvPr id="375" name="テキスト ボックス 374"/>
        <xdr:cNvSpPr txBox="1"/>
      </xdr:nvSpPr>
      <xdr:spPr>
        <a:xfrm>
          <a:off x="6672795" y="957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154739</xdr:rowOff>
    </xdr:from>
    <xdr:to>
      <xdr:col>55</xdr:col>
      <xdr:colOff>0</xdr:colOff>
      <xdr:row>78</xdr:row>
      <xdr:rowOff>110060</xdr:rowOff>
    </xdr:to>
    <xdr:cxnSp macro="">
      <xdr:nvCxnSpPr>
        <xdr:cNvPr id="402" name="直線コネクタ 401"/>
        <xdr:cNvCxnSpPr/>
      </xdr:nvCxnSpPr>
      <xdr:spPr>
        <a:xfrm>
          <a:off x="9639300" y="13013489"/>
          <a:ext cx="838200" cy="4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154739</xdr:rowOff>
    </xdr:from>
    <xdr:to>
      <xdr:col>50</xdr:col>
      <xdr:colOff>114300</xdr:colOff>
      <xdr:row>77</xdr:row>
      <xdr:rowOff>134003</xdr:rowOff>
    </xdr:to>
    <xdr:cxnSp macro="">
      <xdr:nvCxnSpPr>
        <xdr:cNvPr id="405" name="直線コネクタ 404"/>
        <xdr:cNvCxnSpPr/>
      </xdr:nvCxnSpPr>
      <xdr:spPr>
        <a:xfrm flipV="1">
          <a:off x="8750300" y="13013489"/>
          <a:ext cx="889000" cy="3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44861</xdr:rowOff>
    </xdr:from>
    <xdr:to>
      <xdr:col>45</xdr:col>
      <xdr:colOff>177800</xdr:colOff>
      <xdr:row>77</xdr:row>
      <xdr:rowOff>134003</xdr:rowOff>
    </xdr:to>
    <xdr:cxnSp macro="">
      <xdr:nvCxnSpPr>
        <xdr:cNvPr id="408" name="直線コネクタ 407"/>
        <xdr:cNvCxnSpPr/>
      </xdr:nvCxnSpPr>
      <xdr:spPr>
        <a:xfrm>
          <a:off x="7861300" y="13075061"/>
          <a:ext cx="889000" cy="2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44861</xdr:rowOff>
    </xdr:from>
    <xdr:to>
      <xdr:col>41</xdr:col>
      <xdr:colOff>50800</xdr:colOff>
      <xdr:row>78</xdr:row>
      <xdr:rowOff>41783</xdr:rowOff>
    </xdr:to>
    <xdr:cxnSp macro="">
      <xdr:nvCxnSpPr>
        <xdr:cNvPr id="411" name="直線コネクタ 410"/>
        <xdr:cNvCxnSpPr/>
      </xdr:nvCxnSpPr>
      <xdr:spPr>
        <a:xfrm flipV="1">
          <a:off x="6972300" y="13075061"/>
          <a:ext cx="889000" cy="3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59260</xdr:rowOff>
    </xdr:from>
    <xdr:to>
      <xdr:col>55</xdr:col>
      <xdr:colOff>50800</xdr:colOff>
      <xdr:row>78</xdr:row>
      <xdr:rowOff>160860</xdr:rowOff>
    </xdr:to>
    <xdr:sp macro="" textlink="">
      <xdr:nvSpPr>
        <xdr:cNvPr id="421" name="楕円 420"/>
        <xdr:cNvSpPr/>
      </xdr:nvSpPr>
      <xdr:spPr>
        <a:xfrm>
          <a:off x="10426700" y="134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103939</xdr:rowOff>
    </xdr:from>
    <xdr:to>
      <xdr:col>50</xdr:col>
      <xdr:colOff>165100</xdr:colOff>
      <xdr:row>76</xdr:row>
      <xdr:rowOff>34089</xdr:rowOff>
    </xdr:to>
    <xdr:sp macro="" textlink="">
      <xdr:nvSpPr>
        <xdr:cNvPr id="423" name="楕円 422"/>
        <xdr:cNvSpPr/>
      </xdr:nvSpPr>
      <xdr:spPr>
        <a:xfrm>
          <a:off x="9588500" y="12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50616</xdr:rowOff>
    </xdr:from>
    <xdr:ext cx="599010" cy="259045"/>
    <xdr:sp macro="" textlink="">
      <xdr:nvSpPr>
        <xdr:cNvPr id="424" name="テキスト ボックス 423"/>
        <xdr:cNvSpPr txBox="1"/>
      </xdr:nvSpPr>
      <xdr:spPr>
        <a:xfrm>
          <a:off x="9339795" y="1273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83203</xdr:rowOff>
    </xdr:from>
    <xdr:to>
      <xdr:col>46</xdr:col>
      <xdr:colOff>38100</xdr:colOff>
      <xdr:row>78</xdr:row>
      <xdr:rowOff>13353</xdr:rowOff>
    </xdr:to>
    <xdr:sp macro="" textlink="">
      <xdr:nvSpPr>
        <xdr:cNvPr id="425" name="楕円 424"/>
        <xdr:cNvSpPr/>
      </xdr:nvSpPr>
      <xdr:spPr>
        <a:xfrm>
          <a:off x="8699500" y="132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29880</xdr:rowOff>
    </xdr:from>
    <xdr:ext cx="534377" cy="259045"/>
    <xdr:sp macro="" textlink="">
      <xdr:nvSpPr>
        <xdr:cNvPr id="426" name="テキスト ボックス 425"/>
        <xdr:cNvSpPr txBox="1"/>
      </xdr:nvSpPr>
      <xdr:spPr>
        <a:xfrm>
          <a:off x="8483111" y="130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165511</xdr:rowOff>
    </xdr:from>
    <xdr:to>
      <xdr:col>41</xdr:col>
      <xdr:colOff>101600</xdr:colOff>
      <xdr:row>76</xdr:row>
      <xdr:rowOff>95661</xdr:rowOff>
    </xdr:to>
    <xdr:sp macro="" textlink="">
      <xdr:nvSpPr>
        <xdr:cNvPr id="427" name="楕円 426"/>
        <xdr:cNvSpPr/>
      </xdr:nvSpPr>
      <xdr:spPr>
        <a:xfrm>
          <a:off x="7810500" y="130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112188</xdr:rowOff>
    </xdr:from>
    <xdr:ext cx="599010" cy="259045"/>
    <xdr:sp macro="" textlink="">
      <xdr:nvSpPr>
        <xdr:cNvPr id="428" name="テキスト ボックス 427"/>
        <xdr:cNvSpPr txBox="1"/>
      </xdr:nvSpPr>
      <xdr:spPr>
        <a:xfrm>
          <a:off x="7561795" y="127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162433</xdr:rowOff>
    </xdr:from>
    <xdr:to>
      <xdr:col>36</xdr:col>
      <xdr:colOff>165100</xdr:colOff>
      <xdr:row>78</xdr:row>
      <xdr:rowOff>92583</xdr:rowOff>
    </xdr:to>
    <xdr:sp macro="" textlink="">
      <xdr:nvSpPr>
        <xdr:cNvPr id="429" name="楕円 428"/>
        <xdr:cNvSpPr/>
      </xdr:nvSpPr>
      <xdr:spPr>
        <a:xfrm>
          <a:off x="6921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83710</xdr:rowOff>
    </xdr:from>
    <xdr:ext cx="534377" cy="259045"/>
    <xdr:sp macro="" textlink="">
      <xdr:nvSpPr>
        <xdr:cNvPr id="430" name="テキスト ボックス 429"/>
        <xdr:cNvSpPr txBox="1"/>
      </xdr:nvSpPr>
      <xdr:spPr>
        <a:xfrm>
          <a:off x="6705111" y="134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117618</xdr:rowOff>
    </xdr:from>
    <xdr:to>
      <xdr:col>55</xdr:col>
      <xdr:colOff>0</xdr:colOff>
      <xdr:row>96</xdr:row>
      <xdr:rowOff>76409</xdr:rowOff>
    </xdr:to>
    <xdr:cxnSp macro="">
      <xdr:nvCxnSpPr>
        <xdr:cNvPr id="457" name="直線コネクタ 456"/>
        <xdr:cNvCxnSpPr/>
      </xdr:nvCxnSpPr>
      <xdr:spPr>
        <a:xfrm flipV="1">
          <a:off x="9639300" y="16233918"/>
          <a:ext cx="838200" cy="3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66895</xdr:rowOff>
    </xdr:from>
    <xdr:to>
      <xdr:col>50</xdr:col>
      <xdr:colOff>114300</xdr:colOff>
      <xdr:row>96</xdr:row>
      <xdr:rowOff>76409</xdr:rowOff>
    </xdr:to>
    <xdr:cxnSp macro="">
      <xdr:nvCxnSpPr>
        <xdr:cNvPr id="460" name="直線コネクタ 459"/>
        <xdr:cNvCxnSpPr/>
      </xdr:nvCxnSpPr>
      <xdr:spPr>
        <a:xfrm>
          <a:off x="8750300" y="16354645"/>
          <a:ext cx="88900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66895</xdr:rowOff>
    </xdr:from>
    <xdr:to>
      <xdr:col>45</xdr:col>
      <xdr:colOff>177800</xdr:colOff>
      <xdr:row>96</xdr:row>
      <xdr:rowOff>125171</xdr:rowOff>
    </xdr:to>
    <xdr:cxnSp macro="">
      <xdr:nvCxnSpPr>
        <xdr:cNvPr id="463" name="直線コネクタ 462"/>
        <xdr:cNvCxnSpPr/>
      </xdr:nvCxnSpPr>
      <xdr:spPr>
        <a:xfrm flipV="1">
          <a:off x="7861300" y="16354645"/>
          <a:ext cx="889000" cy="22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52809</xdr:rowOff>
    </xdr:from>
    <xdr:to>
      <xdr:col>41</xdr:col>
      <xdr:colOff>50800</xdr:colOff>
      <xdr:row>96</xdr:row>
      <xdr:rowOff>125171</xdr:rowOff>
    </xdr:to>
    <xdr:cxnSp macro="">
      <xdr:nvCxnSpPr>
        <xdr:cNvPr id="466" name="直線コネクタ 465"/>
        <xdr:cNvCxnSpPr/>
      </xdr:nvCxnSpPr>
      <xdr:spPr>
        <a:xfrm>
          <a:off x="6972300" y="16512009"/>
          <a:ext cx="889000" cy="7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66818</xdr:rowOff>
    </xdr:from>
    <xdr:to>
      <xdr:col>55</xdr:col>
      <xdr:colOff>50800</xdr:colOff>
      <xdr:row>94</xdr:row>
      <xdr:rowOff>168418</xdr:rowOff>
    </xdr:to>
    <xdr:sp macro="" textlink="">
      <xdr:nvSpPr>
        <xdr:cNvPr id="476" name="楕円 475"/>
        <xdr:cNvSpPr/>
      </xdr:nvSpPr>
      <xdr:spPr>
        <a:xfrm>
          <a:off x="10426700" y="161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89695</xdr:rowOff>
    </xdr:from>
    <xdr:ext cx="599010" cy="259045"/>
    <xdr:sp macro="" textlink="">
      <xdr:nvSpPr>
        <xdr:cNvPr id="477" name="普通建設事業費 （ うち更新整備　）該当値テキスト"/>
        <xdr:cNvSpPr txBox="1"/>
      </xdr:nvSpPr>
      <xdr:spPr>
        <a:xfrm>
          <a:off x="10528300" y="1603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25609</xdr:rowOff>
    </xdr:from>
    <xdr:to>
      <xdr:col>50</xdr:col>
      <xdr:colOff>165100</xdr:colOff>
      <xdr:row>96</xdr:row>
      <xdr:rowOff>127209</xdr:rowOff>
    </xdr:to>
    <xdr:sp macro="" textlink="">
      <xdr:nvSpPr>
        <xdr:cNvPr id="478" name="楕円 477"/>
        <xdr:cNvSpPr/>
      </xdr:nvSpPr>
      <xdr:spPr>
        <a:xfrm>
          <a:off x="9588500" y="16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143736</xdr:rowOff>
    </xdr:from>
    <xdr:ext cx="534377" cy="259045"/>
    <xdr:sp macro="" textlink="">
      <xdr:nvSpPr>
        <xdr:cNvPr id="479" name="テキスト ボックス 478"/>
        <xdr:cNvSpPr txBox="1"/>
      </xdr:nvSpPr>
      <xdr:spPr>
        <a:xfrm>
          <a:off x="9372111" y="162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16095</xdr:rowOff>
    </xdr:from>
    <xdr:to>
      <xdr:col>46</xdr:col>
      <xdr:colOff>38100</xdr:colOff>
      <xdr:row>95</xdr:row>
      <xdr:rowOff>117695</xdr:rowOff>
    </xdr:to>
    <xdr:sp macro="" textlink="">
      <xdr:nvSpPr>
        <xdr:cNvPr id="480" name="楕円 479"/>
        <xdr:cNvSpPr/>
      </xdr:nvSpPr>
      <xdr:spPr>
        <a:xfrm>
          <a:off x="8699500" y="163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134222</xdr:rowOff>
    </xdr:from>
    <xdr:ext cx="599010" cy="259045"/>
    <xdr:sp macro="" textlink="">
      <xdr:nvSpPr>
        <xdr:cNvPr id="481" name="テキスト ボックス 480"/>
        <xdr:cNvSpPr txBox="1"/>
      </xdr:nvSpPr>
      <xdr:spPr>
        <a:xfrm>
          <a:off x="8450795" y="1607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74371</xdr:rowOff>
    </xdr:from>
    <xdr:to>
      <xdr:col>41</xdr:col>
      <xdr:colOff>101600</xdr:colOff>
      <xdr:row>97</xdr:row>
      <xdr:rowOff>4521</xdr:rowOff>
    </xdr:to>
    <xdr:sp macro="" textlink="">
      <xdr:nvSpPr>
        <xdr:cNvPr id="482" name="楕円 481"/>
        <xdr:cNvSpPr/>
      </xdr:nvSpPr>
      <xdr:spPr>
        <a:xfrm>
          <a:off x="7810500" y="165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21048</xdr:rowOff>
    </xdr:from>
    <xdr:ext cx="534377" cy="259045"/>
    <xdr:sp macro="" textlink="">
      <xdr:nvSpPr>
        <xdr:cNvPr id="483" name="テキスト ボックス 482"/>
        <xdr:cNvSpPr txBox="1"/>
      </xdr:nvSpPr>
      <xdr:spPr>
        <a:xfrm>
          <a:off x="7594111" y="163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2009</xdr:rowOff>
    </xdr:from>
    <xdr:to>
      <xdr:col>36</xdr:col>
      <xdr:colOff>165100</xdr:colOff>
      <xdr:row>96</xdr:row>
      <xdr:rowOff>103609</xdr:rowOff>
    </xdr:to>
    <xdr:sp macro="" textlink="">
      <xdr:nvSpPr>
        <xdr:cNvPr id="484" name="楕円 483"/>
        <xdr:cNvSpPr/>
      </xdr:nvSpPr>
      <xdr:spPr>
        <a:xfrm>
          <a:off x="6921500" y="164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120136</xdr:rowOff>
    </xdr:from>
    <xdr:ext cx="534377" cy="259045"/>
    <xdr:sp macro="" textlink="">
      <xdr:nvSpPr>
        <xdr:cNvPr id="485" name="テキスト ボックス 484"/>
        <xdr:cNvSpPr txBox="1"/>
      </xdr:nvSpPr>
      <xdr:spPr>
        <a:xfrm>
          <a:off x="6705111" y="162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82427</xdr:rowOff>
    </xdr:from>
    <xdr:to>
      <xdr:col>85</xdr:col>
      <xdr:colOff>127000</xdr:colOff>
      <xdr:row>38</xdr:row>
      <xdr:rowOff>109374</xdr:rowOff>
    </xdr:to>
    <xdr:cxnSp macro="">
      <xdr:nvCxnSpPr>
        <xdr:cNvPr id="512" name="直線コネクタ 511"/>
        <xdr:cNvCxnSpPr/>
      </xdr:nvCxnSpPr>
      <xdr:spPr>
        <a:xfrm>
          <a:off x="15481300" y="6597527"/>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82427</xdr:rowOff>
    </xdr:from>
    <xdr:to>
      <xdr:col>81</xdr:col>
      <xdr:colOff>50800</xdr:colOff>
      <xdr:row>38</xdr:row>
      <xdr:rowOff>127922</xdr:rowOff>
    </xdr:to>
    <xdr:cxnSp macro="">
      <xdr:nvCxnSpPr>
        <xdr:cNvPr id="515" name="直線コネクタ 514"/>
        <xdr:cNvCxnSpPr/>
      </xdr:nvCxnSpPr>
      <xdr:spPr>
        <a:xfrm flipV="1">
          <a:off x="14592300" y="6597527"/>
          <a:ext cx="889000" cy="4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127922</xdr:rowOff>
    </xdr:from>
    <xdr:to>
      <xdr:col>76</xdr:col>
      <xdr:colOff>114300</xdr:colOff>
      <xdr:row>38</xdr:row>
      <xdr:rowOff>130634</xdr:rowOff>
    </xdr:to>
    <xdr:cxnSp macro="">
      <xdr:nvCxnSpPr>
        <xdr:cNvPr id="518" name="直線コネクタ 517"/>
        <xdr:cNvCxnSpPr/>
      </xdr:nvCxnSpPr>
      <xdr:spPr>
        <a:xfrm flipV="1">
          <a:off x="13703300" y="6643022"/>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114870</xdr:rowOff>
    </xdr:from>
    <xdr:to>
      <xdr:col>71</xdr:col>
      <xdr:colOff>177800</xdr:colOff>
      <xdr:row>38</xdr:row>
      <xdr:rowOff>130634</xdr:rowOff>
    </xdr:to>
    <xdr:cxnSp macro="">
      <xdr:nvCxnSpPr>
        <xdr:cNvPr id="521" name="直線コネクタ 520"/>
        <xdr:cNvCxnSpPr/>
      </xdr:nvCxnSpPr>
      <xdr:spPr>
        <a:xfrm>
          <a:off x="12814300" y="6629970"/>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58574</xdr:rowOff>
    </xdr:from>
    <xdr:to>
      <xdr:col>85</xdr:col>
      <xdr:colOff>177800</xdr:colOff>
      <xdr:row>38</xdr:row>
      <xdr:rowOff>160174</xdr:rowOff>
    </xdr:to>
    <xdr:sp macro="" textlink="">
      <xdr:nvSpPr>
        <xdr:cNvPr id="531" name="楕円 530"/>
        <xdr:cNvSpPr/>
      </xdr:nvSpPr>
      <xdr:spPr>
        <a:xfrm>
          <a:off x="16268700" y="657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31627</xdr:rowOff>
    </xdr:from>
    <xdr:to>
      <xdr:col>81</xdr:col>
      <xdr:colOff>101600</xdr:colOff>
      <xdr:row>38</xdr:row>
      <xdr:rowOff>133227</xdr:rowOff>
    </xdr:to>
    <xdr:sp macro="" textlink="">
      <xdr:nvSpPr>
        <xdr:cNvPr id="533" name="楕円 532"/>
        <xdr:cNvSpPr/>
      </xdr:nvSpPr>
      <xdr:spPr>
        <a:xfrm>
          <a:off x="15430500" y="65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149753</xdr:rowOff>
    </xdr:from>
    <xdr:ext cx="534377" cy="259045"/>
    <xdr:sp macro="" textlink="">
      <xdr:nvSpPr>
        <xdr:cNvPr id="534" name="テキスト ボックス 533"/>
        <xdr:cNvSpPr txBox="1"/>
      </xdr:nvSpPr>
      <xdr:spPr>
        <a:xfrm>
          <a:off x="15214111" y="632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77122</xdr:rowOff>
    </xdr:from>
    <xdr:to>
      <xdr:col>76</xdr:col>
      <xdr:colOff>165100</xdr:colOff>
      <xdr:row>39</xdr:row>
      <xdr:rowOff>7272</xdr:rowOff>
    </xdr:to>
    <xdr:sp macro="" textlink="">
      <xdr:nvSpPr>
        <xdr:cNvPr id="535" name="楕円 534"/>
        <xdr:cNvSpPr/>
      </xdr:nvSpPr>
      <xdr:spPr>
        <a:xfrm>
          <a:off x="14541500" y="65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169849</xdr:rowOff>
    </xdr:from>
    <xdr:ext cx="469744" cy="259045"/>
    <xdr:sp macro="" textlink="">
      <xdr:nvSpPr>
        <xdr:cNvPr id="536" name="テキスト ボックス 535"/>
        <xdr:cNvSpPr txBox="1"/>
      </xdr:nvSpPr>
      <xdr:spPr>
        <a:xfrm>
          <a:off x="14357428" y="66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79834</xdr:rowOff>
    </xdr:from>
    <xdr:to>
      <xdr:col>72</xdr:col>
      <xdr:colOff>38100</xdr:colOff>
      <xdr:row>39</xdr:row>
      <xdr:rowOff>9984</xdr:rowOff>
    </xdr:to>
    <xdr:sp macro="" textlink="">
      <xdr:nvSpPr>
        <xdr:cNvPr id="537" name="楕円 536"/>
        <xdr:cNvSpPr/>
      </xdr:nvSpPr>
      <xdr:spPr>
        <a:xfrm>
          <a:off x="13652500" y="65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1111</xdr:rowOff>
    </xdr:from>
    <xdr:ext cx="469744" cy="259045"/>
    <xdr:sp macro="" textlink="">
      <xdr:nvSpPr>
        <xdr:cNvPr id="538" name="テキスト ボックス 537"/>
        <xdr:cNvSpPr txBox="1"/>
      </xdr:nvSpPr>
      <xdr:spPr>
        <a:xfrm>
          <a:off x="13468428" y="66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64070</xdr:rowOff>
    </xdr:from>
    <xdr:to>
      <xdr:col>67</xdr:col>
      <xdr:colOff>101600</xdr:colOff>
      <xdr:row>38</xdr:row>
      <xdr:rowOff>165670</xdr:rowOff>
    </xdr:to>
    <xdr:sp macro="" textlink="">
      <xdr:nvSpPr>
        <xdr:cNvPr id="539" name="楕円 538"/>
        <xdr:cNvSpPr/>
      </xdr:nvSpPr>
      <xdr:spPr>
        <a:xfrm>
          <a:off x="12763500" y="65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156797</xdr:rowOff>
    </xdr:from>
    <xdr:ext cx="469744" cy="259045"/>
    <xdr:sp macro="" textlink="">
      <xdr:nvSpPr>
        <xdr:cNvPr id="540" name="テキスト ボックス 539"/>
        <xdr:cNvSpPr txBox="1"/>
      </xdr:nvSpPr>
      <xdr:spPr>
        <a:xfrm>
          <a:off x="12579428" y="66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43606</xdr:rowOff>
    </xdr:from>
    <xdr:to>
      <xdr:col>85</xdr:col>
      <xdr:colOff>127000</xdr:colOff>
      <xdr:row>75</xdr:row>
      <xdr:rowOff>71020</xdr:rowOff>
    </xdr:to>
    <xdr:cxnSp macro="">
      <xdr:nvCxnSpPr>
        <xdr:cNvPr id="616" name="直線コネクタ 615"/>
        <xdr:cNvCxnSpPr/>
      </xdr:nvCxnSpPr>
      <xdr:spPr>
        <a:xfrm>
          <a:off x="15481300" y="12902356"/>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43606</xdr:rowOff>
    </xdr:from>
    <xdr:to>
      <xdr:col>81</xdr:col>
      <xdr:colOff>50800</xdr:colOff>
      <xdr:row>76</xdr:row>
      <xdr:rowOff>21761</xdr:rowOff>
    </xdr:to>
    <xdr:cxnSp macro="">
      <xdr:nvCxnSpPr>
        <xdr:cNvPr id="619" name="直線コネクタ 618"/>
        <xdr:cNvCxnSpPr/>
      </xdr:nvCxnSpPr>
      <xdr:spPr>
        <a:xfrm flipV="1">
          <a:off x="14592300" y="12902356"/>
          <a:ext cx="8890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21761</xdr:rowOff>
    </xdr:from>
    <xdr:to>
      <xdr:col>76</xdr:col>
      <xdr:colOff>114300</xdr:colOff>
      <xdr:row>76</xdr:row>
      <xdr:rowOff>72710</xdr:rowOff>
    </xdr:to>
    <xdr:cxnSp macro="">
      <xdr:nvCxnSpPr>
        <xdr:cNvPr id="622" name="直線コネクタ 621"/>
        <xdr:cNvCxnSpPr/>
      </xdr:nvCxnSpPr>
      <xdr:spPr>
        <a:xfrm flipV="1">
          <a:off x="13703300" y="1305196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72710</xdr:rowOff>
    </xdr:from>
    <xdr:to>
      <xdr:col>71</xdr:col>
      <xdr:colOff>177800</xdr:colOff>
      <xdr:row>76</xdr:row>
      <xdr:rowOff>139810</xdr:rowOff>
    </xdr:to>
    <xdr:cxnSp macro="">
      <xdr:nvCxnSpPr>
        <xdr:cNvPr id="625" name="直線コネクタ 624"/>
        <xdr:cNvCxnSpPr/>
      </xdr:nvCxnSpPr>
      <xdr:spPr>
        <a:xfrm flipV="1">
          <a:off x="12814300" y="13102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20220</xdr:rowOff>
    </xdr:from>
    <xdr:to>
      <xdr:col>85</xdr:col>
      <xdr:colOff>177800</xdr:colOff>
      <xdr:row>75</xdr:row>
      <xdr:rowOff>121820</xdr:rowOff>
    </xdr:to>
    <xdr:sp macro="" textlink="">
      <xdr:nvSpPr>
        <xdr:cNvPr id="635" name="楕円 634"/>
        <xdr:cNvSpPr/>
      </xdr:nvSpPr>
      <xdr:spPr>
        <a:xfrm>
          <a:off x="16268700" y="128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43097</xdr:rowOff>
    </xdr:from>
    <xdr:ext cx="599010" cy="259045"/>
    <xdr:sp macro="" textlink="">
      <xdr:nvSpPr>
        <xdr:cNvPr id="636" name="公債費該当値テキスト"/>
        <xdr:cNvSpPr txBox="1"/>
      </xdr:nvSpPr>
      <xdr:spPr>
        <a:xfrm>
          <a:off x="16370300" y="1273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164256</xdr:rowOff>
    </xdr:from>
    <xdr:to>
      <xdr:col>81</xdr:col>
      <xdr:colOff>101600</xdr:colOff>
      <xdr:row>75</xdr:row>
      <xdr:rowOff>94406</xdr:rowOff>
    </xdr:to>
    <xdr:sp macro="" textlink="">
      <xdr:nvSpPr>
        <xdr:cNvPr id="637" name="楕円 636"/>
        <xdr:cNvSpPr/>
      </xdr:nvSpPr>
      <xdr:spPr>
        <a:xfrm>
          <a:off x="15430500" y="128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110933</xdr:rowOff>
    </xdr:from>
    <xdr:ext cx="599010" cy="259045"/>
    <xdr:sp macro="" textlink="">
      <xdr:nvSpPr>
        <xdr:cNvPr id="638" name="テキスト ボックス 637"/>
        <xdr:cNvSpPr txBox="1"/>
      </xdr:nvSpPr>
      <xdr:spPr>
        <a:xfrm>
          <a:off x="15181795" y="126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142411</xdr:rowOff>
    </xdr:from>
    <xdr:to>
      <xdr:col>76</xdr:col>
      <xdr:colOff>165100</xdr:colOff>
      <xdr:row>76</xdr:row>
      <xdr:rowOff>72560</xdr:rowOff>
    </xdr:to>
    <xdr:sp macro="" textlink="">
      <xdr:nvSpPr>
        <xdr:cNvPr id="639" name="楕円 638"/>
        <xdr:cNvSpPr/>
      </xdr:nvSpPr>
      <xdr:spPr>
        <a:xfrm>
          <a:off x="14541500" y="1300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89088</xdr:rowOff>
    </xdr:from>
    <xdr:ext cx="599010" cy="259045"/>
    <xdr:sp macro="" textlink="">
      <xdr:nvSpPr>
        <xdr:cNvPr id="640" name="テキスト ボックス 639"/>
        <xdr:cNvSpPr txBox="1"/>
      </xdr:nvSpPr>
      <xdr:spPr>
        <a:xfrm>
          <a:off x="14292795" y="127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21910</xdr:rowOff>
    </xdr:from>
    <xdr:to>
      <xdr:col>72</xdr:col>
      <xdr:colOff>38100</xdr:colOff>
      <xdr:row>76</xdr:row>
      <xdr:rowOff>123510</xdr:rowOff>
    </xdr:to>
    <xdr:sp macro="" textlink="">
      <xdr:nvSpPr>
        <xdr:cNvPr id="641" name="楕円 640"/>
        <xdr:cNvSpPr/>
      </xdr:nvSpPr>
      <xdr:spPr>
        <a:xfrm>
          <a:off x="13652500" y="13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140038</xdr:rowOff>
    </xdr:from>
    <xdr:ext cx="534377" cy="259045"/>
    <xdr:sp macro="" textlink="">
      <xdr:nvSpPr>
        <xdr:cNvPr id="642" name="テキスト ボックス 641"/>
        <xdr:cNvSpPr txBox="1"/>
      </xdr:nvSpPr>
      <xdr:spPr>
        <a:xfrm>
          <a:off x="13436111" y="128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89010</xdr:rowOff>
    </xdr:from>
    <xdr:to>
      <xdr:col>67</xdr:col>
      <xdr:colOff>101600</xdr:colOff>
      <xdr:row>77</xdr:row>
      <xdr:rowOff>19160</xdr:rowOff>
    </xdr:to>
    <xdr:sp macro="" textlink="">
      <xdr:nvSpPr>
        <xdr:cNvPr id="643" name="楕円 642"/>
        <xdr:cNvSpPr/>
      </xdr:nvSpPr>
      <xdr:spPr>
        <a:xfrm>
          <a:off x="12763500" y="131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35687</xdr:rowOff>
    </xdr:from>
    <xdr:ext cx="534377" cy="259045"/>
    <xdr:sp macro="" textlink="">
      <xdr:nvSpPr>
        <xdr:cNvPr id="644" name="テキスト ボックス 643"/>
        <xdr:cNvSpPr txBox="1"/>
      </xdr:nvSpPr>
      <xdr:spPr>
        <a:xfrm>
          <a:off x="12547111" y="128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157051</xdr:rowOff>
    </xdr:from>
    <xdr:to>
      <xdr:col>85</xdr:col>
      <xdr:colOff>127000</xdr:colOff>
      <xdr:row>99</xdr:row>
      <xdr:rowOff>16284</xdr:rowOff>
    </xdr:to>
    <xdr:cxnSp macro="">
      <xdr:nvCxnSpPr>
        <xdr:cNvPr id="673" name="直線コネクタ 672"/>
        <xdr:cNvCxnSpPr/>
      </xdr:nvCxnSpPr>
      <xdr:spPr>
        <a:xfrm flipV="1">
          <a:off x="15481300" y="16959151"/>
          <a:ext cx="8382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16284</xdr:rowOff>
    </xdr:from>
    <xdr:to>
      <xdr:col>81</xdr:col>
      <xdr:colOff>50800</xdr:colOff>
      <xdr:row>99</xdr:row>
      <xdr:rowOff>35801</xdr:rowOff>
    </xdr:to>
    <xdr:cxnSp macro="">
      <xdr:nvCxnSpPr>
        <xdr:cNvPr id="676" name="直線コネクタ 675"/>
        <xdr:cNvCxnSpPr/>
      </xdr:nvCxnSpPr>
      <xdr:spPr>
        <a:xfrm flipV="1">
          <a:off x="14592300" y="16989834"/>
          <a:ext cx="889000" cy="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34334</xdr:rowOff>
    </xdr:from>
    <xdr:to>
      <xdr:col>76</xdr:col>
      <xdr:colOff>114300</xdr:colOff>
      <xdr:row>99</xdr:row>
      <xdr:rowOff>35801</xdr:rowOff>
    </xdr:to>
    <xdr:cxnSp macro="">
      <xdr:nvCxnSpPr>
        <xdr:cNvPr id="679" name="直線コネクタ 678"/>
        <xdr:cNvCxnSpPr/>
      </xdr:nvCxnSpPr>
      <xdr:spPr>
        <a:xfrm>
          <a:off x="13703300" y="1700788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167478</xdr:rowOff>
    </xdr:from>
    <xdr:to>
      <xdr:col>71</xdr:col>
      <xdr:colOff>177800</xdr:colOff>
      <xdr:row>99</xdr:row>
      <xdr:rowOff>34334</xdr:rowOff>
    </xdr:to>
    <xdr:cxnSp macro="">
      <xdr:nvCxnSpPr>
        <xdr:cNvPr id="682" name="直線コネクタ 681"/>
        <xdr:cNvCxnSpPr/>
      </xdr:nvCxnSpPr>
      <xdr:spPr>
        <a:xfrm>
          <a:off x="12814300" y="16969578"/>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106251</xdr:rowOff>
    </xdr:from>
    <xdr:to>
      <xdr:col>85</xdr:col>
      <xdr:colOff>177800</xdr:colOff>
      <xdr:row>99</xdr:row>
      <xdr:rowOff>36401</xdr:rowOff>
    </xdr:to>
    <xdr:sp macro="" textlink="">
      <xdr:nvSpPr>
        <xdr:cNvPr id="692" name="楕円 691"/>
        <xdr:cNvSpPr/>
      </xdr:nvSpPr>
      <xdr:spPr>
        <a:xfrm>
          <a:off x="16268700" y="169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21178</xdr:rowOff>
    </xdr:from>
    <xdr:ext cx="534377" cy="259045"/>
    <xdr:sp macro="" textlink="">
      <xdr:nvSpPr>
        <xdr:cNvPr id="693" name="積立金該当値テキスト"/>
        <xdr:cNvSpPr txBox="1"/>
      </xdr:nvSpPr>
      <xdr:spPr>
        <a:xfrm>
          <a:off x="16370300" y="168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136934</xdr:rowOff>
    </xdr:from>
    <xdr:to>
      <xdr:col>81</xdr:col>
      <xdr:colOff>101600</xdr:colOff>
      <xdr:row>99</xdr:row>
      <xdr:rowOff>67084</xdr:rowOff>
    </xdr:to>
    <xdr:sp macro="" textlink="">
      <xdr:nvSpPr>
        <xdr:cNvPr id="694" name="楕円 693"/>
        <xdr:cNvSpPr/>
      </xdr:nvSpPr>
      <xdr:spPr>
        <a:xfrm>
          <a:off x="15430500" y="169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58211</xdr:rowOff>
    </xdr:from>
    <xdr:ext cx="534377" cy="259045"/>
    <xdr:sp macro="" textlink="">
      <xdr:nvSpPr>
        <xdr:cNvPr id="695" name="テキスト ボックス 694"/>
        <xdr:cNvSpPr txBox="1"/>
      </xdr:nvSpPr>
      <xdr:spPr>
        <a:xfrm>
          <a:off x="15214111" y="170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156451</xdr:rowOff>
    </xdr:from>
    <xdr:to>
      <xdr:col>76</xdr:col>
      <xdr:colOff>165100</xdr:colOff>
      <xdr:row>99</xdr:row>
      <xdr:rowOff>86601</xdr:rowOff>
    </xdr:to>
    <xdr:sp macro="" textlink="">
      <xdr:nvSpPr>
        <xdr:cNvPr id="696" name="楕円 695"/>
        <xdr:cNvSpPr/>
      </xdr:nvSpPr>
      <xdr:spPr>
        <a:xfrm>
          <a:off x="14541500" y="169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77728</xdr:rowOff>
    </xdr:from>
    <xdr:ext cx="469744" cy="259045"/>
    <xdr:sp macro="" textlink="">
      <xdr:nvSpPr>
        <xdr:cNvPr id="697" name="テキスト ボックス 696"/>
        <xdr:cNvSpPr txBox="1"/>
      </xdr:nvSpPr>
      <xdr:spPr>
        <a:xfrm>
          <a:off x="14357428" y="170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154984</xdr:rowOff>
    </xdr:from>
    <xdr:to>
      <xdr:col>72</xdr:col>
      <xdr:colOff>38100</xdr:colOff>
      <xdr:row>99</xdr:row>
      <xdr:rowOff>85134</xdr:rowOff>
    </xdr:to>
    <xdr:sp macro="" textlink="">
      <xdr:nvSpPr>
        <xdr:cNvPr id="698" name="楕円 697"/>
        <xdr:cNvSpPr/>
      </xdr:nvSpPr>
      <xdr:spPr>
        <a:xfrm>
          <a:off x="13652500" y="169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76261</xdr:rowOff>
    </xdr:from>
    <xdr:ext cx="469744" cy="259045"/>
    <xdr:sp macro="" textlink="">
      <xdr:nvSpPr>
        <xdr:cNvPr id="699" name="テキスト ボックス 698"/>
        <xdr:cNvSpPr txBox="1"/>
      </xdr:nvSpPr>
      <xdr:spPr>
        <a:xfrm>
          <a:off x="13468428" y="1704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116678</xdr:rowOff>
    </xdr:from>
    <xdr:to>
      <xdr:col>67</xdr:col>
      <xdr:colOff>101600</xdr:colOff>
      <xdr:row>99</xdr:row>
      <xdr:rowOff>46828</xdr:rowOff>
    </xdr:to>
    <xdr:sp macro="" textlink="">
      <xdr:nvSpPr>
        <xdr:cNvPr id="700" name="楕円 699"/>
        <xdr:cNvSpPr/>
      </xdr:nvSpPr>
      <xdr:spPr>
        <a:xfrm>
          <a:off x="12763500" y="169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37955</xdr:rowOff>
    </xdr:from>
    <xdr:ext cx="534377" cy="259045"/>
    <xdr:sp macro="" textlink="">
      <xdr:nvSpPr>
        <xdr:cNvPr id="701" name="テキスト ボックス 700"/>
        <xdr:cNvSpPr txBox="1"/>
      </xdr:nvSpPr>
      <xdr:spPr>
        <a:xfrm>
          <a:off x="12547111" y="170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1492</xdr:rowOff>
    </xdr:from>
    <xdr:to>
      <xdr:col>116</xdr:col>
      <xdr:colOff>63500</xdr:colOff>
      <xdr:row>59</xdr:row>
      <xdr:rowOff>2578</xdr:rowOff>
    </xdr:to>
    <xdr:cxnSp macro="">
      <xdr:nvCxnSpPr>
        <xdr:cNvPr id="785" name="直線コネクタ 784"/>
        <xdr:cNvCxnSpPr/>
      </xdr:nvCxnSpPr>
      <xdr:spPr>
        <a:xfrm flipV="1">
          <a:off x="21323300" y="10117042"/>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2578</xdr:rowOff>
    </xdr:from>
    <xdr:to>
      <xdr:col>111</xdr:col>
      <xdr:colOff>177800</xdr:colOff>
      <xdr:row>59</xdr:row>
      <xdr:rowOff>3549</xdr:rowOff>
    </xdr:to>
    <xdr:cxnSp macro="">
      <xdr:nvCxnSpPr>
        <xdr:cNvPr id="788" name="直線コネクタ 787"/>
        <xdr:cNvCxnSpPr/>
      </xdr:nvCxnSpPr>
      <xdr:spPr>
        <a:xfrm flipV="1">
          <a:off x="20434300" y="10118128"/>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3549</xdr:rowOff>
    </xdr:from>
    <xdr:to>
      <xdr:col>107</xdr:col>
      <xdr:colOff>50800</xdr:colOff>
      <xdr:row>59</xdr:row>
      <xdr:rowOff>4502</xdr:rowOff>
    </xdr:to>
    <xdr:cxnSp macro="">
      <xdr:nvCxnSpPr>
        <xdr:cNvPr id="791" name="直線コネクタ 790"/>
        <xdr:cNvCxnSpPr/>
      </xdr:nvCxnSpPr>
      <xdr:spPr>
        <a:xfrm flipV="1">
          <a:off x="19545300" y="1011909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4502</xdr:rowOff>
    </xdr:from>
    <xdr:to>
      <xdr:col>102</xdr:col>
      <xdr:colOff>114300</xdr:colOff>
      <xdr:row>59</xdr:row>
      <xdr:rowOff>5245</xdr:rowOff>
    </xdr:to>
    <xdr:cxnSp macro="">
      <xdr:nvCxnSpPr>
        <xdr:cNvPr id="794" name="直線コネクタ 793"/>
        <xdr:cNvCxnSpPr/>
      </xdr:nvCxnSpPr>
      <xdr:spPr>
        <a:xfrm flipV="1">
          <a:off x="18656300" y="10120052"/>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122142</xdr:rowOff>
    </xdr:from>
    <xdr:to>
      <xdr:col>116</xdr:col>
      <xdr:colOff>114300</xdr:colOff>
      <xdr:row>59</xdr:row>
      <xdr:rowOff>52292</xdr:rowOff>
    </xdr:to>
    <xdr:sp macro="" textlink="">
      <xdr:nvSpPr>
        <xdr:cNvPr id="804" name="楕円 803"/>
        <xdr:cNvSpPr/>
      </xdr:nvSpPr>
      <xdr:spPr>
        <a:xfrm>
          <a:off x="22110700" y="10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123228</xdr:rowOff>
    </xdr:from>
    <xdr:to>
      <xdr:col>112</xdr:col>
      <xdr:colOff>38100</xdr:colOff>
      <xdr:row>59</xdr:row>
      <xdr:rowOff>53378</xdr:rowOff>
    </xdr:to>
    <xdr:sp macro="" textlink="">
      <xdr:nvSpPr>
        <xdr:cNvPr id="806" name="楕円 805"/>
        <xdr:cNvSpPr/>
      </xdr:nvSpPr>
      <xdr:spPr>
        <a:xfrm>
          <a:off x="21272500" y="100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44505</xdr:rowOff>
    </xdr:from>
    <xdr:ext cx="469744" cy="259045"/>
    <xdr:sp macro="" textlink="">
      <xdr:nvSpPr>
        <xdr:cNvPr id="807" name="テキスト ボックス 806"/>
        <xdr:cNvSpPr txBox="1"/>
      </xdr:nvSpPr>
      <xdr:spPr>
        <a:xfrm>
          <a:off x="21088428" y="1016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124199</xdr:rowOff>
    </xdr:from>
    <xdr:to>
      <xdr:col>107</xdr:col>
      <xdr:colOff>101600</xdr:colOff>
      <xdr:row>59</xdr:row>
      <xdr:rowOff>54349</xdr:rowOff>
    </xdr:to>
    <xdr:sp macro="" textlink="">
      <xdr:nvSpPr>
        <xdr:cNvPr id="808" name="楕円 807"/>
        <xdr:cNvSpPr/>
      </xdr:nvSpPr>
      <xdr:spPr>
        <a:xfrm>
          <a:off x="20383500" y="100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45476</xdr:rowOff>
    </xdr:from>
    <xdr:ext cx="469744" cy="259045"/>
    <xdr:sp macro="" textlink="">
      <xdr:nvSpPr>
        <xdr:cNvPr id="809" name="テキスト ボックス 808"/>
        <xdr:cNvSpPr txBox="1"/>
      </xdr:nvSpPr>
      <xdr:spPr>
        <a:xfrm>
          <a:off x="20199428" y="1016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125152</xdr:rowOff>
    </xdr:from>
    <xdr:to>
      <xdr:col>102</xdr:col>
      <xdr:colOff>165100</xdr:colOff>
      <xdr:row>59</xdr:row>
      <xdr:rowOff>55302</xdr:rowOff>
    </xdr:to>
    <xdr:sp macro="" textlink="">
      <xdr:nvSpPr>
        <xdr:cNvPr id="810" name="楕円 809"/>
        <xdr:cNvSpPr/>
      </xdr:nvSpPr>
      <xdr:spPr>
        <a:xfrm>
          <a:off x="19494500" y="100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46429</xdr:rowOff>
    </xdr:from>
    <xdr:ext cx="469744" cy="259045"/>
    <xdr:sp macro="" textlink="">
      <xdr:nvSpPr>
        <xdr:cNvPr id="811" name="テキスト ボックス 810"/>
        <xdr:cNvSpPr txBox="1"/>
      </xdr:nvSpPr>
      <xdr:spPr>
        <a:xfrm>
          <a:off x="19310428" y="1016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125895</xdr:rowOff>
    </xdr:from>
    <xdr:to>
      <xdr:col>98</xdr:col>
      <xdr:colOff>38100</xdr:colOff>
      <xdr:row>59</xdr:row>
      <xdr:rowOff>56045</xdr:rowOff>
    </xdr:to>
    <xdr:sp macro="" textlink="">
      <xdr:nvSpPr>
        <xdr:cNvPr id="812" name="楕円 811"/>
        <xdr:cNvSpPr/>
      </xdr:nvSpPr>
      <xdr:spPr>
        <a:xfrm>
          <a:off x="18605500" y="100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47172</xdr:rowOff>
    </xdr:from>
    <xdr:ext cx="469744" cy="259045"/>
    <xdr:sp macro="" textlink="">
      <xdr:nvSpPr>
        <xdr:cNvPr id="813" name="テキスト ボックス 812"/>
        <xdr:cNvSpPr txBox="1"/>
      </xdr:nvSpPr>
      <xdr:spPr>
        <a:xfrm>
          <a:off x="18421428" y="1016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99047</xdr:rowOff>
    </xdr:from>
    <xdr:to>
      <xdr:col>116</xdr:col>
      <xdr:colOff>63500</xdr:colOff>
      <xdr:row>73</xdr:row>
      <xdr:rowOff>135090</xdr:rowOff>
    </xdr:to>
    <xdr:cxnSp macro="">
      <xdr:nvCxnSpPr>
        <xdr:cNvPr id="843" name="直線コネクタ 842"/>
        <xdr:cNvCxnSpPr/>
      </xdr:nvCxnSpPr>
      <xdr:spPr>
        <a:xfrm>
          <a:off x="21323300" y="12614897"/>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99047</xdr:rowOff>
    </xdr:from>
    <xdr:to>
      <xdr:col>111</xdr:col>
      <xdr:colOff>177800</xdr:colOff>
      <xdr:row>74</xdr:row>
      <xdr:rowOff>29540</xdr:rowOff>
    </xdr:to>
    <xdr:cxnSp macro="">
      <xdr:nvCxnSpPr>
        <xdr:cNvPr id="846" name="直線コネクタ 845"/>
        <xdr:cNvCxnSpPr/>
      </xdr:nvCxnSpPr>
      <xdr:spPr>
        <a:xfrm flipV="1">
          <a:off x="20434300" y="12614897"/>
          <a:ext cx="889000" cy="1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29540</xdr:rowOff>
    </xdr:from>
    <xdr:to>
      <xdr:col>107</xdr:col>
      <xdr:colOff>50800</xdr:colOff>
      <xdr:row>74</xdr:row>
      <xdr:rowOff>60414</xdr:rowOff>
    </xdr:to>
    <xdr:cxnSp macro="">
      <xdr:nvCxnSpPr>
        <xdr:cNvPr id="849" name="直線コネクタ 848"/>
        <xdr:cNvCxnSpPr/>
      </xdr:nvCxnSpPr>
      <xdr:spPr>
        <a:xfrm flipV="1">
          <a:off x="19545300" y="12716840"/>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118618</xdr:rowOff>
    </xdr:from>
    <xdr:to>
      <xdr:col>102</xdr:col>
      <xdr:colOff>114300</xdr:colOff>
      <xdr:row>74</xdr:row>
      <xdr:rowOff>60414</xdr:rowOff>
    </xdr:to>
    <xdr:cxnSp macro="">
      <xdr:nvCxnSpPr>
        <xdr:cNvPr id="852" name="直線コネクタ 851"/>
        <xdr:cNvCxnSpPr/>
      </xdr:nvCxnSpPr>
      <xdr:spPr>
        <a:xfrm>
          <a:off x="18656300" y="12634468"/>
          <a:ext cx="889000" cy="1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84290</xdr:rowOff>
    </xdr:from>
    <xdr:to>
      <xdr:col>116</xdr:col>
      <xdr:colOff>114300</xdr:colOff>
      <xdr:row>74</xdr:row>
      <xdr:rowOff>14440</xdr:rowOff>
    </xdr:to>
    <xdr:sp macro="" textlink="">
      <xdr:nvSpPr>
        <xdr:cNvPr id="862" name="楕円 861"/>
        <xdr:cNvSpPr/>
      </xdr:nvSpPr>
      <xdr:spPr>
        <a:xfrm>
          <a:off x="22110700" y="126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107167</xdr:rowOff>
    </xdr:from>
    <xdr:ext cx="599010" cy="259045"/>
    <xdr:sp macro="" textlink="">
      <xdr:nvSpPr>
        <xdr:cNvPr id="863" name="繰出金該当値テキスト"/>
        <xdr:cNvSpPr txBox="1"/>
      </xdr:nvSpPr>
      <xdr:spPr>
        <a:xfrm>
          <a:off x="22212300" y="124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48247</xdr:rowOff>
    </xdr:from>
    <xdr:to>
      <xdr:col>112</xdr:col>
      <xdr:colOff>38100</xdr:colOff>
      <xdr:row>73</xdr:row>
      <xdr:rowOff>149847</xdr:rowOff>
    </xdr:to>
    <xdr:sp macro="" textlink="">
      <xdr:nvSpPr>
        <xdr:cNvPr id="864" name="楕円 863"/>
        <xdr:cNvSpPr/>
      </xdr:nvSpPr>
      <xdr:spPr>
        <a:xfrm>
          <a:off x="21272500" y="125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166374</xdr:rowOff>
    </xdr:from>
    <xdr:ext cx="599010" cy="259045"/>
    <xdr:sp macro="" textlink="">
      <xdr:nvSpPr>
        <xdr:cNvPr id="865" name="テキスト ボックス 864"/>
        <xdr:cNvSpPr txBox="1"/>
      </xdr:nvSpPr>
      <xdr:spPr>
        <a:xfrm>
          <a:off x="21023795" y="123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150190</xdr:rowOff>
    </xdr:from>
    <xdr:to>
      <xdr:col>107</xdr:col>
      <xdr:colOff>101600</xdr:colOff>
      <xdr:row>74</xdr:row>
      <xdr:rowOff>80340</xdr:rowOff>
    </xdr:to>
    <xdr:sp macro="" textlink="">
      <xdr:nvSpPr>
        <xdr:cNvPr id="866" name="楕円 865"/>
        <xdr:cNvSpPr/>
      </xdr:nvSpPr>
      <xdr:spPr>
        <a:xfrm>
          <a:off x="20383500" y="12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96867</xdr:rowOff>
    </xdr:from>
    <xdr:ext cx="534377" cy="259045"/>
    <xdr:sp macro="" textlink="">
      <xdr:nvSpPr>
        <xdr:cNvPr id="867" name="テキスト ボックス 866"/>
        <xdr:cNvSpPr txBox="1"/>
      </xdr:nvSpPr>
      <xdr:spPr>
        <a:xfrm>
          <a:off x="20167111" y="124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9614</xdr:rowOff>
    </xdr:from>
    <xdr:to>
      <xdr:col>102</xdr:col>
      <xdr:colOff>165100</xdr:colOff>
      <xdr:row>74</xdr:row>
      <xdr:rowOff>111214</xdr:rowOff>
    </xdr:to>
    <xdr:sp macro="" textlink="">
      <xdr:nvSpPr>
        <xdr:cNvPr id="868" name="楕円 867"/>
        <xdr:cNvSpPr/>
      </xdr:nvSpPr>
      <xdr:spPr>
        <a:xfrm>
          <a:off x="19494500" y="126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127741</xdr:rowOff>
    </xdr:from>
    <xdr:ext cx="534377" cy="259045"/>
    <xdr:sp macro="" textlink="">
      <xdr:nvSpPr>
        <xdr:cNvPr id="869" name="テキスト ボックス 868"/>
        <xdr:cNvSpPr txBox="1"/>
      </xdr:nvSpPr>
      <xdr:spPr>
        <a:xfrm>
          <a:off x="19278111" y="124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67818</xdr:rowOff>
    </xdr:from>
    <xdr:to>
      <xdr:col>98</xdr:col>
      <xdr:colOff>38100</xdr:colOff>
      <xdr:row>73</xdr:row>
      <xdr:rowOff>169418</xdr:rowOff>
    </xdr:to>
    <xdr:sp macro="" textlink="">
      <xdr:nvSpPr>
        <xdr:cNvPr id="870" name="楕円 869"/>
        <xdr:cNvSpPr/>
      </xdr:nvSpPr>
      <xdr:spPr>
        <a:xfrm>
          <a:off x="18605500" y="125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14495</xdr:rowOff>
    </xdr:from>
    <xdr:ext cx="599010" cy="259045"/>
    <xdr:sp macro="" textlink="">
      <xdr:nvSpPr>
        <xdr:cNvPr id="871" name="テキスト ボックス 870"/>
        <xdr:cNvSpPr txBox="1"/>
      </xdr:nvSpPr>
      <xdr:spPr>
        <a:xfrm>
          <a:off x="18356795" y="1235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人件費は、幼児施設を公営で運営していることもあり、類似団体平均を</a:t>
          </a:r>
          <a:r>
            <a:rPr kumimoji="1" lang="en-US" altLang="ja-JP" sz="1300">
              <a:latin typeface="ＭＳ Ｐゴシック" panose="020B0600070205080204" pitchFamily="50" charset="-128"/>
              <a:ea typeface="ＭＳ Ｐゴシック" panose="020B0600070205080204" pitchFamily="50" charset="-128"/>
            </a:rPr>
            <a:t>21,354</a:t>
          </a:r>
          <a:r>
            <a:rPr kumimoji="1" lang="ja-JP" altLang="en-US" sz="1300">
              <a:latin typeface="ＭＳ Ｐゴシック" panose="020B0600070205080204" pitchFamily="50" charset="-128"/>
              <a:ea typeface="ＭＳ Ｐゴシック" panose="020B0600070205080204" pitchFamily="50" charset="-128"/>
            </a:rPr>
            <a:t>円上回っている。また、維持補修費については、降雪量の増減により除排雪経費が変動することになるが、令和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降雪量が例年になく多かったことや、さらに小中学校や幼児施設、公民館などの公共施設の老朽化に伴う修繕費が増加しており、類似団体平均を大きく上回っている。子どもの人数が減少していることから、今後は、小学校や幼児施設の統合等により職員数の減など人件費の抑制及び維持費の削減に努める。</a:t>
          </a:r>
        </a:p>
        <a:p>
          <a:r>
            <a:rPr kumimoji="1" lang="ja-JP" altLang="en-US" sz="1300">
              <a:latin typeface="ＭＳ Ｐゴシック" panose="020B0600070205080204" pitchFamily="50" charset="-128"/>
              <a:ea typeface="ＭＳ Ｐゴシック" panose="020B0600070205080204" pitchFamily="50" charset="-128"/>
            </a:rPr>
            <a:t>　補助費等は、給付金事業の減により前年度に比べ減少となったが、類似団体平均より</a:t>
          </a:r>
          <a:r>
            <a:rPr kumimoji="1" lang="en-US" altLang="ja-JP" sz="1300">
              <a:latin typeface="ＭＳ Ｐゴシック" panose="020B0600070205080204" pitchFamily="50" charset="-128"/>
              <a:ea typeface="ＭＳ Ｐゴシック" panose="020B0600070205080204" pitchFamily="50" charset="-128"/>
            </a:rPr>
            <a:t>43,608</a:t>
          </a:r>
          <a:r>
            <a:rPr kumimoji="1" lang="ja-JP" altLang="en-US" sz="1300">
              <a:latin typeface="ＭＳ Ｐゴシック" panose="020B0600070205080204" pitchFamily="50" charset="-128"/>
              <a:ea typeface="ＭＳ Ｐゴシック" panose="020B0600070205080204" pitchFamily="50" charset="-128"/>
            </a:rPr>
            <a:t>円上回っている。補助金交付事業について効果検証をし、効果的な事業実施を図る。</a:t>
          </a:r>
        </a:p>
        <a:p>
          <a:r>
            <a:rPr kumimoji="1" lang="ja-JP" altLang="en-US" sz="1300">
              <a:latin typeface="ＭＳ Ｐゴシック" panose="020B0600070205080204" pitchFamily="50" charset="-128"/>
              <a:ea typeface="ＭＳ Ｐゴシック" panose="020B0600070205080204" pitchFamily="50" charset="-128"/>
            </a:rPr>
            <a:t>　公債費は、大規模事業の償還終了により前年度に比べ減少となったが、類似団体平均を</a:t>
          </a:r>
          <a:r>
            <a:rPr kumimoji="1" lang="en-US" altLang="ja-JP" sz="1300">
              <a:latin typeface="ＭＳ Ｐゴシック" panose="020B0600070205080204" pitchFamily="50" charset="-128"/>
              <a:ea typeface="ＭＳ Ｐゴシック" panose="020B0600070205080204" pitchFamily="50" charset="-128"/>
            </a:rPr>
            <a:t>45,702</a:t>
          </a:r>
          <a:r>
            <a:rPr kumimoji="1" lang="ja-JP" altLang="en-US" sz="1300">
              <a:latin typeface="ＭＳ Ｐゴシック" panose="020B0600070205080204" pitchFamily="50" charset="-128"/>
              <a:ea typeface="ＭＳ Ｐゴシック" panose="020B0600070205080204" pitchFamily="50" charset="-128"/>
            </a:rPr>
            <a:t>円上回っている。今後は近年取り組んできた大規模事業の償還開始により増大する見込みであり、</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の導入などより効率的な財政運営を行う。</a:t>
          </a:r>
        </a:p>
        <a:p>
          <a:r>
            <a:rPr kumimoji="1" lang="ja-JP" altLang="en-US" sz="1300">
              <a:latin typeface="ＭＳ Ｐゴシック" panose="020B0600070205080204" pitchFamily="50" charset="-128"/>
              <a:ea typeface="ＭＳ Ｐゴシック" panose="020B0600070205080204" pitchFamily="50" charset="-128"/>
            </a:rPr>
            <a:t>　繰出金は、介護老人保健施設特別会計をはじめ各特別会計への繰出金が年々増加しており、類似団体平均を</a:t>
          </a:r>
          <a:r>
            <a:rPr kumimoji="1" lang="en-US" altLang="ja-JP" sz="1300">
              <a:latin typeface="ＭＳ Ｐゴシック" panose="020B0600070205080204" pitchFamily="50" charset="-128"/>
              <a:ea typeface="ＭＳ Ｐゴシック" panose="020B0600070205080204" pitchFamily="50" charset="-128"/>
            </a:rPr>
            <a:t>33,942</a:t>
          </a:r>
          <a:r>
            <a:rPr kumimoji="1" lang="ja-JP" altLang="en-US" sz="1300">
              <a:latin typeface="ＭＳ Ｐゴシック" panose="020B0600070205080204" pitchFamily="50" charset="-128"/>
              <a:ea typeface="ＭＳ Ｐゴシック" panose="020B0600070205080204" pitchFamily="50" charset="-128"/>
            </a:rPr>
            <a:t>円上回っている。使用料や利用料等の見直しや効率的な事業の執行などにより経費を抑制し、独立採算を原則とした事業運営を図る。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97485</xdr:rowOff>
    </xdr:from>
    <xdr:to>
      <xdr:col>24</xdr:col>
      <xdr:colOff>63500</xdr:colOff>
      <xdr:row>34</xdr:row>
      <xdr:rowOff>12446</xdr:rowOff>
    </xdr:to>
    <xdr:cxnSp macro="">
      <xdr:nvCxnSpPr>
        <xdr:cNvPr id="59" name="直線コネクタ 58"/>
        <xdr:cNvCxnSpPr/>
      </xdr:nvCxnSpPr>
      <xdr:spPr>
        <a:xfrm>
          <a:off x="3797300" y="5755335"/>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97485</xdr:rowOff>
    </xdr:from>
    <xdr:to>
      <xdr:col>19</xdr:col>
      <xdr:colOff>177800</xdr:colOff>
      <xdr:row>34</xdr:row>
      <xdr:rowOff>56642</xdr:rowOff>
    </xdr:to>
    <xdr:cxnSp macro="">
      <xdr:nvCxnSpPr>
        <xdr:cNvPr id="62" name="直線コネクタ 61"/>
        <xdr:cNvCxnSpPr/>
      </xdr:nvCxnSpPr>
      <xdr:spPr>
        <a:xfrm flipV="1">
          <a:off x="2908300" y="5755335"/>
          <a:ext cx="889000" cy="1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56642</xdr:rowOff>
    </xdr:from>
    <xdr:to>
      <xdr:col>15</xdr:col>
      <xdr:colOff>50800</xdr:colOff>
      <xdr:row>34</xdr:row>
      <xdr:rowOff>167742</xdr:rowOff>
    </xdr:to>
    <xdr:cxnSp macro="">
      <xdr:nvCxnSpPr>
        <xdr:cNvPr id="65" name="直線コネクタ 64"/>
        <xdr:cNvCxnSpPr/>
      </xdr:nvCxnSpPr>
      <xdr:spPr>
        <a:xfrm flipV="1">
          <a:off x="2019300" y="5885942"/>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162713</xdr:rowOff>
    </xdr:from>
    <xdr:to>
      <xdr:col>10</xdr:col>
      <xdr:colOff>114300</xdr:colOff>
      <xdr:row>34</xdr:row>
      <xdr:rowOff>167742</xdr:rowOff>
    </xdr:to>
    <xdr:cxnSp macro="">
      <xdr:nvCxnSpPr>
        <xdr:cNvPr id="68" name="直線コネクタ 67"/>
        <xdr:cNvCxnSpPr/>
      </xdr:nvCxnSpPr>
      <xdr:spPr>
        <a:xfrm>
          <a:off x="1130300" y="59920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133096</xdr:rowOff>
    </xdr:from>
    <xdr:to>
      <xdr:col>24</xdr:col>
      <xdr:colOff>114300</xdr:colOff>
      <xdr:row>34</xdr:row>
      <xdr:rowOff>63246</xdr:rowOff>
    </xdr:to>
    <xdr:sp macro="" textlink="">
      <xdr:nvSpPr>
        <xdr:cNvPr id="78" name="楕円 77"/>
        <xdr:cNvSpPr/>
      </xdr:nvSpPr>
      <xdr:spPr>
        <a:xfrm>
          <a:off x="4584700" y="5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155973</xdr:rowOff>
    </xdr:from>
    <xdr:ext cx="534377" cy="259045"/>
    <xdr:sp macro="" textlink="">
      <xdr:nvSpPr>
        <xdr:cNvPr id="79" name="議会費該当値テキスト"/>
        <xdr:cNvSpPr txBox="1"/>
      </xdr:nvSpPr>
      <xdr:spPr>
        <a:xfrm>
          <a:off x="4686300" y="56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46685</xdr:rowOff>
    </xdr:from>
    <xdr:to>
      <xdr:col>20</xdr:col>
      <xdr:colOff>38100</xdr:colOff>
      <xdr:row>33</xdr:row>
      <xdr:rowOff>148285</xdr:rowOff>
    </xdr:to>
    <xdr:sp macro="" textlink="">
      <xdr:nvSpPr>
        <xdr:cNvPr id="80" name="楕円 79"/>
        <xdr:cNvSpPr/>
      </xdr:nvSpPr>
      <xdr:spPr>
        <a:xfrm>
          <a:off x="3746500" y="57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164812</xdr:rowOff>
    </xdr:from>
    <xdr:ext cx="534377" cy="259045"/>
    <xdr:sp macro="" textlink="">
      <xdr:nvSpPr>
        <xdr:cNvPr id="81" name="テキスト ボックス 80"/>
        <xdr:cNvSpPr txBox="1"/>
      </xdr:nvSpPr>
      <xdr:spPr>
        <a:xfrm>
          <a:off x="3530111" y="54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xdr:rowOff>
    </xdr:from>
    <xdr:to>
      <xdr:col>15</xdr:col>
      <xdr:colOff>101600</xdr:colOff>
      <xdr:row>34</xdr:row>
      <xdr:rowOff>107442</xdr:rowOff>
    </xdr:to>
    <xdr:sp macro="" textlink="">
      <xdr:nvSpPr>
        <xdr:cNvPr id="82" name="楕円 81"/>
        <xdr:cNvSpPr/>
      </xdr:nvSpPr>
      <xdr:spPr>
        <a:xfrm>
          <a:off x="2857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123969</xdr:rowOff>
    </xdr:from>
    <xdr:ext cx="534377" cy="259045"/>
    <xdr:sp macro="" textlink="">
      <xdr:nvSpPr>
        <xdr:cNvPr id="83" name="テキスト ボックス 82"/>
        <xdr:cNvSpPr txBox="1"/>
      </xdr:nvSpPr>
      <xdr:spPr>
        <a:xfrm>
          <a:off x="2641111" y="56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116942</xdr:rowOff>
    </xdr:from>
    <xdr:to>
      <xdr:col>10</xdr:col>
      <xdr:colOff>165100</xdr:colOff>
      <xdr:row>35</xdr:row>
      <xdr:rowOff>47092</xdr:rowOff>
    </xdr:to>
    <xdr:sp macro="" textlink="">
      <xdr:nvSpPr>
        <xdr:cNvPr id="84" name="楕円 83"/>
        <xdr:cNvSpPr/>
      </xdr:nvSpPr>
      <xdr:spPr>
        <a:xfrm>
          <a:off x="1968500" y="59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63619</xdr:rowOff>
    </xdr:from>
    <xdr:ext cx="534377" cy="259045"/>
    <xdr:sp macro="" textlink="">
      <xdr:nvSpPr>
        <xdr:cNvPr id="85" name="テキスト ボックス 84"/>
        <xdr:cNvSpPr txBox="1"/>
      </xdr:nvSpPr>
      <xdr:spPr>
        <a:xfrm>
          <a:off x="1752111" y="5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111913</xdr:rowOff>
    </xdr:from>
    <xdr:to>
      <xdr:col>6</xdr:col>
      <xdr:colOff>38100</xdr:colOff>
      <xdr:row>35</xdr:row>
      <xdr:rowOff>42063</xdr:rowOff>
    </xdr:to>
    <xdr:sp macro="" textlink="">
      <xdr:nvSpPr>
        <xdr:cNvPr id="86" name="楕円 85"/>
        <xdr:cNvSpPr/>
      </xdr:nvSpPr>
      <xdr:spPr>
        <a:xfrm>
          <a:off x="1079500" y="59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58590</xdr:rowOff>
    </xdr:from>
    <xdr:ext cx="534377" cy="259045"/>
    <xdr:sp macro="" textlink="">
      <xdr:nvSpPr>
        <xdr:cNvPr id="87" name="テキスト ボックス 86"/>
        <xdr:cNvSpPr txBox="1"/>
      </xdr:nvSpPr>
      <xdr:spPr>
        <a:xfrm>
          <a:off x="863111" y="57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26260</xdr:rowOff>
    </xdr:from>
    <xdr:to>
      <xdr:col>24</xdr:col>
      <xdr:colOff>63500</xdr:colOff>
      <xdr:row>58</xdr:row>
      <xdr:rowOff>98104</xdr:rowOff>
    </xdr:to>
    <xdr:cxnSp macro="">
      <xdr:nvCxnSpPr>
        <xdr:cNvPr id="116" name="直線コネクタ 115"/>
        <xdr:cNvCxnSpPr/>
      </xdr:nvCxnSpPr>
      <xdr:spPr>
        <a:xfrm>
          <a:off x="3797300" y="9970360"/>
          <a:ext cx="8382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26260</xdr:rowOff>
    </xdr:from>
    <xdr:to>
      <xdr:col>19</xdr:col>
      <xdr:colOff>177800</xdr:colOff>
      <xdr:row>58</xdr:row>
      <xdr:rowOff>114885</xdr:rowOff>
    </xdr:to>
    <xdr:cxnSp macro="">
      <xdr:nvCxnSpPr>
        <xdr:cNvPr id="119" name="直線コネクタ 118"/>
        <xdr:cNvCxnSpPr/>
      </xdr:nvCxnSpPr>
      <xdr:spPr>
        <a:xfrm flipV="1">
          <a:off x="2908300" y="9970360"/>
          <a:ext cx="889000" cy="8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111608</xdr:rowOff>
    </xdr:from>
    <xdr:to>
      <xdr:col>15</xdr:col>
      <xdr:colOff>50800</xdr:colOff>
      <xdr:row>58</xdr:row>
      <xdr:rowOff>114885</xdr:rowOff>
    </xdr:to>
    <xdr:cxnSp macro="">
      <xdr:nvCxnSpPr>
        <xdr:cNvPr id="122" name="直線コネクタ 121"/>
        <xdr:cNvCxnSpPr/>
      </xdr:nvCxnSpPr>
      <xdr:spPr>
        <a:xfrm>
          <a:off x="2019300" y="1005570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108682</xdr:rowOff>
    </xdr:from>
    <xdr:to>
      <xdr:col>10</xdr:col>
      <xdr:colOff>114300</xdr:colOff>
      <xdr:row>58</xdr:row>
      <xdr:rowOff>111608</xdr:rowOff>
    </xdr:to>
    <xdr:cxnSp macro="">
      <xdr:nvCxnSpPr>
        <xdr:cNvPr id="125" name="直線コネクタ 124"/>
        <xdr:cNvCxnSpPr/>
      </xdr:nvCxnSpPr>
      <xdr:spPr>
        <a:xfrm>
          <a:off x="1130300" y="10052782"/>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47304</xdr:rowOff>
    </xdr:from>
    <xdr:to>
      <xdr:col>24</xdr:col>
      <xdr:colOff>114300</xdr:colOff>
      <xdr:row>58</xdr:row>
      <xdr:rowOff>148904</xdr:rowOff>
    </xdr:to>
    <xdr:sp macro="" textlink="">
      <xdr:nvSpPr>
        <xdr:cNvPr id="135" name="楕円 134"/>
        <xdr:cNvSpPr/>
      </xdr:nvSpPr>
      <xdr:spPr>
        <a:xfrm>
          <a:off x="4584700" y="99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146910</xdr:rowOff>
    </xdr:from>
    <xdr:to>
      <xdr:col>20</xdr:col>
      <xdr:colOff>38100</xdr:colOff>
      <xdr:row>58</xdr:row>
      <xdr:rowOff>77060</xdr:rowOff>
    </xdr:to>
    <xdr:sp macro="" textlink="">
      <xdr:nvSpPr>
        <xdr:cNvPr id="137" name="楕円 136"/>
        <xdr:cNvSpPr/>
      </xdr:nvSpPr>
      <xdr:spPr>
        <a:xfrm>
          <a:off x="3746500" y="99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68187</xdr:rowOff>
    </xdr:from>
    <xdr:ext cx="599010" cy="259045"/>
    <xdr:sp macro="" textlink="">
      <xdr:nvSpPr>
        <xdr:cNvPr id="138" name="テキスト ボックス 137"/>
        <xdr:cNvSpPr txBox="1"/>
      </xdr:nvSpPr>
      <xdr:spPr>
        <a:xfrm>
          <a:off x="3497795" y="100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64085</xdr:rowOff>
    </xdr:from>
    <xdr:to>
      <xdr:col>15</xdr:col>
      <xdr:colOff>101600</xdr:colOff>
      <xdr:row>58</xdr:row>
      <xdr:rowOff>165685</xdr:rowOff>
    </xdr:to>
    <xdr:sp macro="" textlink="">
      <xdr:nvSpPr>
        <xdr:cNvPr id="139" name="楕円 138"/>
        <xdr:cNvSpPr/>
      </xdr:nvSpPr>
      <xdr:spPr>
        <a:xfrm>
          <a:off x="2857500" y="100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10762</xdr:rowOff>
    </xdr:from>
    <xdr:ext cx="599010" cy="259045"/>
    <xdr:sp macro="" textlink="">
      <xdr:nvSpPr>
        <xdr:cNvPr id="140" name="テキスト ボックス 139"/>
        <xdr:cNvSpPr txBox="1"/>
      </xdr:nvSpPr>
      <xdr:spPr>
        <a:xfrm>
          <a:off x="2608795" y="978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60808</xdr:rowOff>
    </xdr:from>
    <xdr:to>
      <xdr:col>10</xdr:col>
      <xdr:colOff>165100</xdr:colOff>
      <xdr:row>58</xdr:row>
      <xdr:rowOff>162408</xdr:rowOff>
    </xdr:to>
    <xdr:sp macro="" textlink="">
      <xdr:nvSpPr>
        <xdr:cNvPr id="141" name="楕円 140"/>
        <xdr:cNvSpPr/>
      </xdr:nvSpPr>
      <xdr:spPr>
        <a:xfrm>
          <a:off x="1968500" y="10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7485</xdr:rowOff>
    </xdr:from>
    <xdr:ext cx="599010" cy="259045"/>
    <xdr:sp macro="" textlink="">
      <xdr:nvSpPr>
        <xdr:cNvPr id="142" name="テキスト ボックス 141"/>
        <xdr:cNvSpPr txBox="1"/>
      </xdr:nvSpPr>
      <xdr:spPr>
        <a:xfrm>
          <a:off x="1719795" y="97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57882</xdr:rowOff>
    </xdr:from>
    <xdr:to>
      <xdr:col>6</xdr:col>
      <xdr:colOff>38100</xdr:colOff>
      <xdr:row>58</xdr:row>
      <xdr:rowOff>159482</xdr:rowOff>
    </xdr:to>
    <xdr:sp macro="" textlink="">
      <xdr:nvSpPr>
        <xdr:cNvPr id="143" name="楕円 142"/>
        <xdr:cNvSpPr/>
      </xdr:nvSpPr>
      <xdr:spPr>
        <a:xfrm>
          <a:off x="1079500" y="10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4559</xdr:rowOff>
    </xdr:from>
    <xdr:ext cx="599010" cy="259045"/>
    <xdr:sp macro="" textlink="">
      <xdr:nvSpPr>
        <xdr:cNvPr id="144" name="テキスト ボックス 143"/>
        <xdr:cNvSpPr txBox="1"/>
      </xdr:nvSpPr>
      <xdr:spPr>
        <a:xfrm>
          <a:off x="830795" y="977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60033</xdr:rowOff>
    </xdr:from>
    <xdr:to>
      <xdr:col>24</xdr:col>
      <xdr:colOff>63500</xdr:colOff>
      <xdr:row>75</xdr:row>
      <xdr:rowOff>77505</xdr:rowOff>
    </xdr:to>
    <xdr:cxnSp macro="">
      <xdr:nvCxnSpPr>
        <xdr:cNvPr id="174" name="直線コネクタ 173"/>
        <xdr:cNvCxnSpPr/>
      </xdr:nvCxnSpPr>
      <xdr:spPr>
        <a:xfrm flipV="1">
          <a:off x="3797300" y="12747333"/>
          <a:ext cx="838200" cy="18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77505</xdr:rowOff>
    </xdr:from>
    <xdr:to>
      <xdr:col>19</xdr:col>
      <xdr:colOff>177800</xdr:colOff>
      <xdr:row>75</xdr:row>
      <xdr:rowOff>155656</xdr:rowOff>
    </xdr:to>
    <xdr:cxnSp macro="">
      <xdr:nvCxnSpPr>
        <xdr:cNvPr id="177" name="直線コネクタ 176"/>
        <xdr:cNvCxnSpPr/>
      </xdr:nvCxnSpPr>
      <xdr:spPr>
        <a:xfrm flipV="1">
          <a:off x="2908300" y="12936255"/>
          <a:ext cx="889000" cy="7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155656</xdr:rowOff>
    </xdr:from>
    <xdr:to>
      <xdr:col>15</xdr:col>
      <xdr:colOff>50800</xdr:colOff>
      <xdr:row>76</xdr:row>
      <xdr:rowOff>15822</xdr:rowOff>
    </xdr:to>
    <xdr:cxnSp macro="">
      <xdr:nvCxnSpPr>
        <xdr:cNvPr id="180" name="直線コネクタ 179"/>
        <xdr:cNvCxnSpPr/>
      </xdr:nvCxnSpPr>
      <xdr:spPr>
        <a:xfrm flipV="1">
          <a:off x="2019300" y="13014406"/>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137651</xdr:rowOff>
    </xdr:from>
    <xdr:to>
      <xdr:col>10</xdr:col>
      <xdr:colOff>114300</xdr:colOff>
      <xdr:row>76</xdr:row>
      <xdr:rowOff>15822</xdr:rowOff>
    </xdr:to>
    <xdr:cxnSp macro="">
      <xdr:nvCxnSpPr>
        <xdr:cNvPr id="183" name="直線コネクタ 182"/>
        <xdr:cNvCxnSpPr/>
      </xdr:nvCxnSpPr>
      <xdr:spPr>
        <a:xfrm>
          <a:off x="1130300" y="12996401"/>
          <a:ext cx="889000" cy="4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9233</xdr:rowOff>
    </xdr:from>
    <xdr:to>
      <xdr:col>24</xdr:col>
      <xdr:colOff>114300</xdr:colOff>
      <xdr:row>74</xdr:row>
      <xdr:rowOff>110833</xdr:rowOff>
    </xdr:to>
    <xdr:sp macro="" textlink="">
      <xdr:nvSpPr>
        <xdr:cNvPr id="193" name="楕円 192"/>
        <xdr:cNvSpPr/>
      </xdr:nvSpPr>
      <xdr:spPr>
        <a:xfrm>
          <a:off x="4584700" y="126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32110</xdr:rowOff>
    </xdr:from>
    <xdr:ext cx="599010" cy="259045"/>
    <xdr:sp macro="" textlink="">
      <xdr:nvSpPr>
        <xdr:cNvPr id="194" name="民生費該当値テキスト"/>
        <xdr:cNvSpPr txBox="1"/>
      </xdr:nvSpPr>
      <xdr:spPr>
        <a:xfrm>
          <a:off x="4686300" y="125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26705</xdr:rowOff>
    </xdr:from>
    <xdr:to>
      <xdr:col>20</xdr:col>
      <xdr:colOff>38100</xdr:colOff>
      <xdr:row>75</xdr:row>
      <xdr:rowOff>128305</xdr:rowOff>
    </xdr:to>
    <xdr:sp macro="" textlink="">
      <xdr:nvSpPr>
        <xdr:cNvPr id="195" name="楕円 194"/>
        <xdr:cNvSpPr/>
      </xdr:nvSpPr>
      <xdr:spPr>
        <a:xfrm>
          <a:off x="3746500" y="12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144832</xdr:rowOff>
    </xdr:from>
    <xdr:ext cx="599010" cy="259045"/>
    <xdr:sp macro="" textlink="">
      <xdr:nvSpPr>
        <xdr:cNvPr id="196" name="テキスト ボックス 195"/>
        <xdr:cNvSpPr txBox="1"/>
      </xdr:nvSpPr>
      <xdr:spPr>
        <a:xfrm>
          <a:off x="3497795" y="1266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104856</xdr:rowOff>
    </xdr:from>
    <xdr:to>
      <xdr:col>15</xdr:col>
      <xdr:colOff>101600</xdr:colOff>
      <xdr:row>76</xdr:row>
      <xdr:rowOff>35006</xdr:rowOff>
    </xdr:to>
    <xdr:sp macro="" textlink="">
      <xdr:nvSpPr>
        <xdr:cNvPr id="197" name="楕円 196"/>
        <xdr:cNvSpPr/>
      </xdr:nvSpPr>
      <xdr:spPr>
        <a:xfrm>
          <a:off x="2857500" y="129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51533</xdr:rowOff>
    </xdr:from>
    <xdr:ext cx="599010" cy="259045"/>
    <xdr:sp macro="" textlink="">
      <xdr:nvSpPr>
        <xdr:cNvPr id="198" name="テキスト ボックス 197"/>
        <xdr:cNvSpPr txBox="1"/>
      </xdr:nvSpPr>
      <xdr:spPr>
        <a:xfrm>
          <a:off x="2608795" y="127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136472</xdr:rowOff>
    </xdr:from>
    <xdr:to>
      <xdr:col>10</xdr:col>
      <xdr:colOff>165100</xdr:colOff>
      <xdr:row>76</xdr:row>
      <xdr:rowOff>66622</xdr:rowOff>
    </xdr:to>
    <xdr:sp macro="" textlink="">
      <xdr:nvSpPr>
        <xdr:cNvPr id="199" name="楕円 198"/>
        <xdr:cNvSpPr/>
      </xdr:nvSpPr>
      <xdr:spPr>
        <a:xfrm>
          <a:off x="1968500" y="129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83149</xdr:rowOff>
    </xdr:from>
    <xdr:ext cx="599010" cy="259045"/>
    <xdr:sp macro="" textlink="">
      <xdr:nvSpPr>
        <xdr:cNvPr id="200" name="テキスト ボックス 199"/>
        <xdr:cNvSpPr txBox="1"/>
      </xdr:nvSpPr>
      <xdr:spPr>
        <a:xfrm>
          <a:off x="1719795" y="1277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86851</xdr:rowOff>
    </xdr:from>
    <xdr:to>
      <xdr:col>6</xdr:col>
      <xdr:colOff>38100</xdr:colOff>
      <xdr:row>76</xdr:row>
      <xdr:rowOff>17001</xdr:rowOff>
    </xdr:to>
    <xdr:sp macro="" textlink="">
      <xdr:nvSpPr>
        <xdr:cNvPr id="201" name="楕円 200"/>
        <xdr:cNvSpPr/>
      </xdr:nvSpPr>
      <xdr:spPr>
        <a:xfrm>
          <a:off x="1079500" y="129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33528</xdr:rowOff>
    </xdr:from>
    <xdr:ext cx="599010" cy="259045"/>
    <xdr:sp macro="" textlink="">
      <xdr:nvSpPr>
        <xdr:cNvPr id="202" name="テキスト ボックス 201"/>
        <xdr:cNvSpPr txBox="1"/>
      </xdr:nvSpPr>
      <xdr:spPr>
        <a:xfrm>
          <a:off x="830795" y="1272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117252</xdr:rowOff>
    </xdr:from>
    <xdr:to>
      <xdr:col>24</xdr:col>
      <xdr:colOff>63500</xdr:colOff>
      <xdr:row>97</xdr:row>
      <xdr:rowOff>73056</xdr:rowOff>
    </xdr:to>
    <xdr:cxnSp macro="">
      <xdr:nvCxnSpPr>
        <xdr:cNvPr id="231" name="直線コネクタ 230"/>
        <xdr:cNvCxnSpPr/>
      </xdr:nvCxnSpPr>
      <xdr:spPr>
        <a:xfrm flipV="1">
          <a:off x="3797300" y="16576452"/>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73056</xdr:rowOff>
    </xdr:from>
    <xdr:to>
      <xdr:col>19</xdr:col>
      <xdr:colOff>177800</xdr:colOff>
      <xdr:row>97</xdr:row>
      <xdr:rowOff>88700</xdr:rowOff>
    </xdr:to>
    <xdr:cxnSp macro="">
      <xdr:nvCxnSpPr>
        <xdr:cNvPr id="234" name="直線コネクタ 233"/>
        <xdr:cNvCxnSpPr/>
      </xdr:nvCxnSpPr>
      <xdr:spPr>
        <a:xfrm flipV="1">
          <a:off x="2908300" y="16703706"/>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88700</xdr:rowOff>
    </xdr:from>
    <xdr:to>
      <xdr:col>15</xdr:col>
      <xdr:colOff>50800</xdr:colOff>
      <xdr:row>97</xdr:row>
      <xdr:rowOff>116512</xdr:rowOff>
    </xdr:to>
    <xdr:cxnSp macro="">
      <xdr:nvCxnSpPr>
        <xdr:cNvPr id="237" name="直線コネクタ 236"/>
        <xdr:cNvCxnSpPr/>
      </xdr:nvCxnSpPr>
      <xdr:spPr>
        <a:xfrm flipV="1">
          <a:off x="2019300" y="16719350"/>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94033</xdr:rowOff>
    </xdr:from>
    <xdr:to>
      <xdr:col>10</xdr:col>
      <xdr:colOff>114300</xdr:colOff>
      <xdr:row>97</xdr:row>
      <xdr:rowOff>116512</xdr:rowOff>
    </xdr:to>
    <xdr:cxnSp macro="">
      <xdr:nvCxnSpPr>
        <xdr:cNvPr id="240" name="直線コネクタ 239"/>
        <xdr:cNvCxnSpPr/>
      </xdr:nvCxnSpPr>
      <xdr:spPr>
        <a:xfrm>
          <a:off x="1130300" y="167246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66452</xdr:rowOff>
    </xdr:from>
    <xdr:to>
      <xdr:col>24</xdr:col>
      <xdr:colOff>114300</xdr:colOff>
      <xdr:row>96</xdr:row>
      <xdr:rowOff>168052</xdr:rowOff>
    </xdr:to>
    <xdr:sp macro="" textlink="">
      <xdr:nvSpPr>
        <xdr:cNvPr id="250" name="楕円 249"/>
        <xdr:cNvSpPr/>
      </xdr:nvSpPr>
      <xdr:spPr>
        <a:xfrm>
          <a:off x="4584700" y="1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44879</xdr:rowOff>
    </xdr:from>
    <xdr:ext cx="534377" cy="259045"/>
    <xdr:sp macro="" textlink="">
      <xdr:nvSpPr>
        <xdr:cNvPr id="251" name="衛生費該当値テキスト"/>
        <xdr:cNvSpPr txBox="1"/>
      </xdr:nvSpPr>
      <xdr:spPr>
        <a:xfrm>
          <a:off x="4686300" y="165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22256</xdr:rowOff>
    </xdr:from>
    <xdr:to>
      <xdr:col>20</xdr:col>
      <xdr:colOff>38100</xdr:colOff>
      <xdr:row>97</xdr:row>
      <xdr:rowOff>123856</xdr:rowOff>
    </xdr:to>
    <xdr:sp macro="" textlink="">
      <xdr:nvSpPr>
        <xdr:cNvPr id="252" name="楕円 251"/>
        <xdr:cNvSpPr/>
      </xdr:nvSpPr>
      <xdr:spPr>
        <a:xfrm>
          <a:off x="3746500" y="166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114983</xdr:rowOff>
    </xdr:from>
    <xdr:ext cx="534377" cy="259045"/>
    <xdr:sp macro="" textlink="">
      <xdr:nvSpPr>
        <xdr:cNvPr id="253" name="テキスト ボックス 252"/>
        <xdr:cNvSpPr txBox="1"/>
      </xdr:nvSpPr>
      <xdr:spPr>
        <a:xfrm>
          <a:off x="3530111" y="167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37900</xdr:rowOff>
    </xdr:from>
    <xdr:to>
      <xdr:col>15</xdr:col>
      <xdr:colOff>101600</xdr:colOff>
      <xdr:row>97</xdr:row>
      <xdr:rowOff>139500</xdr:rowOff>
    </xdr:to>
    <xdr:sp macro="" textlink="">
      <xdr:nvSpPr>
        <xdr:cNvPr id="254" name="楕円 253"/>
        <xdr:cNvSpPr/>
      </xdr:nvSpPr>
      <xdr:spPr>
        <a:xfrm>
          <a:off x="2857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130627</xdr:rowOff>
    </xdr:from>
    <xdr:ext cx="534377" cy="259045"/>
    <xdr:sp macro="" textlink="">
      <xdr:nvSpPr>
        <xdr:cNvPr id="255" name="テキスト ボックス 254"/>
        <xdr:cNvSpPr txBox="1"/>
      </xdr:nvSpPr>
      <xdr:spPr>
        <a:xfrm>
          <a:off x="2641111" y="16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65712</xdr:rowOff>
    </xdr:from>
    <xdr:to>
      <xdr:col>10</xdr:col>
      <xdr:colOff>165100</xdr:colOff>
      <xdr:row>97</xdr:row>
      <xdr:rowOff>167312</xdr:rowOff>
    </xdr:to>
    <xdr:sp macro="" textlink="">
      <xdr:nvSpPr>
        <xdr:cNvPr id="256" name="楕円 255"/>
        <xdr:cNvSpPr/>
      </xdr:nvSpPr>
      <xdr:spPr>
        <a:xfrm>
          <a:off x="1968500" y="166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158439</xdr:rowOff>
    </xdr:from>
    <xdr:ext cx="534377" cy="259045"/>
    <xdr:sp macro="" textlink="">
      <xdr:nvSpPr>
        <xdr:cNvPr id="257" name="テキスト ボックス 256"/>
        <xdr:cNvSpPr txBox="1"/>
      </xdr:nvSpPr>
      <xdr:spPr>
        <a:xfrm>
          <a:off x="1752111" y="167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43233</xdr:rowOff>
    </xdr:from>
    <xdr:to>
      <xdr:col>6</xdr:col>
      <xdr:colOff>38100</xdr:colOff>
      <xdr:row>97</xdr:row>
      <xdr:rowOff>144833</xdr:rowOff>
    </xdr:to>
    <xdr:sp macro="" textlink="">
      <xdr:nvSpPr>
        <xdr:cNvPr id="258" name="楕円 257"/>
        <xdr:cNvSpPr/>
      </xdr:nvSpPr>
      <xdr:spPr>
        <a:xfrm>
          <a:off x="1079500" y="166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135960</xdr:rowOff>
    </xdr:from>
    <xdr:ext cx="534377" cy="259045"/>
    <xdr:sp macro="" textlink="">
      <xdr:nvSpPr>
        <xdr:cNvPr id="259" name="テキスト ボックス 258"/>
        <xdr:cNvSpPr txBox="1"/>
      </xdr:nvSpPr>
      <xdr:spPr>
        <a:xfrm>
          <a:off x="863111" y="167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85751</xdr:rowOff>
    </xdr:from>
    <xdr:to>
      <xdr:col>55</xdr:col>
      <xdr:colOff>0</xdr:colOff>
      <xdr:row>32</xdr:row>
      <xdr:rowOff>99466</xdr:rowOff>
    </xdr:to>
    <xdr:cxnSp macro="">
      <xdr:nvCxnSpPr>
        <xdr:cNvPr id="286" name="直線コネクタ 285"/>
        <xdr:cNvCxnSpPr/>
      </xdr:nvCxnSpPr>
      <xdr:spPr>
        <a:xfrm>
          <a:off x="9639300" y="557215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85751</xdr:rowOff>
    </xdr:from>
    <xdr:to>
      <xdr:col>50</xdr:col>
      <xdr:colOff>114300</xdr:colOff>
      <xdr:row>32</xdr:row>
      <xdr:rowOff>131013</xdr:rowOff>
    </xdr:to>
    <xdr:cxnSp macro="">
      <xdr:nvCxnSpPr>
        <xdr:cNvPr id="289" name="直線コネクタ 288"/>
        <xdr:cNvCxnSpPr/>
      </xdr:nvCxnSpPr>
      <xdr:spPr>
        <a:xfrm flipV="1">
          <a:off x="8750300" y="5572151"/>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125069</xdr:rowOff>
    </xdr:from>
    <xdr:to>
      <xdr:col>45</xdr:col>
      <xdr:colOff>177800</xdr:colOff>
      <xdr:row>32</xdr:row>
      <xdr:rowOff>131013</xdr:rowOff>
    </xdr:to>
    <xdr:cxnSp macro="">
      <xdr:nvCxnSpPr>
        <xdr:cNvPr id="292" name="直線コネクタ 291"/>
        <xdr:cNvCxnSpPr/>
      </xdr:nvCxnSpPr>
      <xdr:spPr>
        <a:xfrm>
          <a:off x="7861300" y="56114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125069</xdr:rowOff>
    </xdr:from>
    <xdr:to>
      <xdr:col>41</xdr:col>
      <xdr:colOff>50800</xdr:colOff>
      <xdr:row>32</xdr:row>
      <xdr:rowOff>153416</xdr:rowOff>
    </xdr:to>
    <xdr:cxnSp macro="">
      <xdr:nvCxnSpPr>
        <xdr:cNvPr id="295" name="直線コネクタ 294"/>
        <xdr:cNvCxnSpPr/>
      </xdr:nvCxnSpPr>
      <xdr:spPr>
        <a:xfrm flipV="1">
          <a:off x="6972300" y="561146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48666</xdr:rowOff>
    </xdr:from>
    <xdr:to>
      <xdr:col>55</xdr:col>
      <xdr:colOff>50800</xdr:colOff>
      <xdr:row>32</xdr:row>
      <xdr:rowOff>150266</xdr:rowOff>
    </xdr:to>
    <xdr:sp macro="" textlink="">
      <xdr:nvSpPr>
        <xdr:cNvPr id="305" name="楕円 304"/>
        <xdr:cNvSpPr/>
      </xdr:nvSpPr>
      <xdr:spPr>
        <a:xfrm>
          <a:off x="104267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71543</xdr:rowOff>
    </xdr:from>
    <xdr:ext cx="469744" cy="259045"/>
    <xdr:sp macro="" textlink="">
      <xdr:nvSpPr>
        <xdr:cNvPr id="306" name="労働費該当値テキスト"/>
        <xdr:cNvSpPr txBox="1"/>
      </xdr:nvSpPr>
      <xdr:spPr>
        <a:xfrm>
          <a:off x="10528300" y="53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34951</xdr:rowOff>
    </xdr:from>
    <xdr:to>
      <xdr:col>50</xdr:col>
      <xdr:colOff>165100</xdr:colOff>
      <xdr:row>32</xdr:row>
      <xdr:rowOff>136551</xdr:rowOff>
    </xdr:to>
    <xdr:sp macro="" textlink="">
      <xdr:nvSpPr>
        <xdr:cNvPr id="307" name="楕円 306"/>
        <xdr:cNvSpPr/>
      </xdr:nvSpPr>
      <xdr:spPr>
        <a:xfrm>
          <a:off x="9588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153078</xdr:rowOff>
    </xdr:from>
    <xdr:ext cx="469744" cy="259045"/>
    <xdr:sp macro="" textlink="">
      <xdr:nvSpPr>
        <xdr:cNvPr id="308" name="テキスト ボックス 307"/>
        <xdr:cNvSpPr txBox="1"/>
      </xdr:nvSpPr>
      <xdr:spPr>
        <a:xfrm>
          <a:off x="9404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80213</xdr:rowOff>
    </xdr:from>
    <xdr:to>
      <xdr:col>46</xdr:col>
      <xdr:colOff>38100</xdr:colOff>
      <xdr:row>33</xdr:row>
      <xdr:rowOff>10363</xdr:rowOff>
    </xdr:to>
    <xdr:sp macro="" textlink="">
      <xdr:nvSpPr>
        <xdr:cNvPr id="309" name="楕円 308"/>
        <xdr:cNvSpPr/>
      </xdr:nvSpPr>
      <xdr:spPr>
        <a:xfrm>
          <a:off x="8699500" y="55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26890</xdr:rowOff>
    </xdr:from>
    <xdr:ext cx="469744" cy="259045"/>
    <xdr:sp macro="" textlink="">
      <xdr:nvSpPr>
        <xdr:cNvPr id="310" name="テキスト ボックス 309"/>
        <xdr:cNvSpPr txBox="1"/>
      </xdr:nvSpPr>
      <xdr:spPr>
        <a:xfrm>
          <a:off x="8515428" y="53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74269</xdr:rowOff>
    </xdr:from>
    <xdr:to>
      <xdr:col>41</xdr:col>
      <xdr:colOff>101600</xdr:colOff>
      <xdr:row>33</xdr:row>
      <xdr:rowOff>4419</xdr:rowOff>
    </xdr:to>
    <xdr:sp macro="" textlink="">
      <xdr:nvSpPr>
        <xdr:cNvPr id="311" name="楕円 310"/>
        <xdr:cNvSpPr/>
      </xdr:nvSpPr>
      <xdr:spPr>
        <a:xfrm>
          <a:off x="7810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20946</xdr:rowOff>
    </xdr:from>
    <xdr:ext cx="469744" cy="259045"/>
    <xdr:sp macro="" textlink="">
      <xdr:nvSpPr>
        <xdr:cNvPr id="312" name="テキスト ボックス 311"/>
        <xdr:cNvSpPr txBox="1"/>
      </xdr:nvSpPr>
      <xdr:spPr>
        <a:xfrm>
          <a:off x="7626428" y="53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102616</xdr:rowOff>
    </xdr:from>
    <xdr:to>
      <xdr:col>36</xdr:col>
      <xdr:colOff>165100</xdr:colOff>
      <xdr:row>33</xdr:row>
      <xdr:rowOff>32766</xdr:rowOff>
    </xdr:to>
    <xdr:sp macro="" textlink="">
      <xdr:nvSpPr>
        <xdr:cNvPr id="313" name="楕円 312"/>
        <xdr:cNvSpPr/>
      </xdr:nvSpPr>
      <xdr:spPr>
        <a:xfrm>
          <a:off x="6921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49293</xdr:rowOff>
    </xdr:from>
    <xdr:ext cx="469744" cy="259045"/>
    <xdr:sp macro="" textlink="">
      <xdr:nvSpPr>
        <xdr:cNvPr id="314" name="テキスト ボックス 313"/>
        <xdr:cNvSpPr txBox="1"/>
      </xdr:nvSpPr>
      <xdr:spPr>
        <a:xfrm>
          <a:off x="6737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136294</xdr:rowOff>
    </xdr:from>
    <xdr:to>
      <xdr:col>55</xdr:col>
      <xdr:colOff>0</xdr:colOff>
      <xdr:row>55</xdr:row>
      <xdr:rowOff>27105</xdr:rowOff>
    </xdr:to>
    <xdr:cxnSp macro="">
      <xdr:nvCxnSpPr>
        <xdr:cNvPr id="341" name="直線コネクタ 340"/>
        <xdr:cNvCxnSpPr/>
      </xdr:nvCxnSpPr>
      <xdr:spPr>
        <a:xfrm>
          <a:off x="9639300" y="9394594"/>
          <a:ext cx="838200" cy="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81965</xdr:rowOff>
    </xdr:from>
    <xdr:to>
      <xdr:col>50</xdr:col>
      <xdr:colOff>114300</xdr:colOff>
      <xdr:row>54</xdr:row>
      <xdr:rowOff>136294</xdr:rowOff>
    </xdr:to>
    <xdr:cxnSp macro="">
      <xdr:nvCxnSpPr>
        <xdr:cNvPr id="344" name="直線コネクタ 343"/>
        <xdr:cNvCxnSpPr/>
      </xdr:nvCxnSpPr>
      <xdr:spPr>
        <a:xfrm>
          <a:off x="8750300" y="9168815"/>
          <a:ext cx="889000" cy="2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81965</xdr:rowOff>
    </xdr:from>
    <xdr:to>
      <xdr:col>45</xdr:col>
      <xdr:colOff>177800</xdr:colOff>
      <xdr:row>55</xdr:row>
      <xdr:rowOff>45974</xdr:rowOff>
    </xdr:to>
    <xdr:cxnSp macro="">
      <xdr:nvCxnSpPr>
        <xdr:cNvPr id="347" name="直線コネクタ 346"/>
        <xdr:cNvCxnSpPr/>
      </xdr:nvCxnSpPr>
      <xdr:spPr>
        <a:xfrm flipV="1">
          <a:off x="7861300" y="9168815"/>
          <a:ext cx="889000" cy="3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155346</xdr:rowOff>
    </xdr:from>
    <xdr:to>
      <xdr:col>41</xdr:col>
      <xdr:colOff>50800</xdr:colOff>
      <xdr:row>55</xdr:row>
      <xdr:rowOff>45974</xdr:rowOff>
    </xdr:to>
    <xdr:cxnSp macro="">
      <xdr:nvCxnSpPr>
        <xdr:cNvPr id="350" name="直線コネクタ 349"/>
        <xdr:cNvCxnSpPr/>
      </xdr:nvCxnSpPr>
      <xdr:spPr>
        <a:xfrm>
          <a:off x="6972300" y="9413646"/>
          <a:ext cx="889000" cy="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147755</xdr:rowOff>
    </xdr:from>
    <xdr:to>
      <xdr:col>55</xdr:col>
      <xdr:colOff>50800</xdr:colOff>
      <xdr:row>55</xdr:row>
      <xdr:rowOff>77905</xdr:rowOff>
    </xdr:to>
    <xdr:sp macro="" textlink="">
      <xdr:nvSpPr>
        <xdr:cNvPr id="360" name="楕円 359"/>
        <xdr:cNvSpPr/>
      </xdr:nvSpPr>
      <xdr:spPr>
        <a:xfrm>
          <a:off x="10426700" y="94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170632</xdr:rowOff>
    </xdr:from>
    <xdr:ext cx="599010" cy="259045"/>
    <xdr:sp macro="" textlink="">
      <xdr:nvSpPr>
        <xdr:cNvPr id="361" name="農林水産業費該当値テキスト"/>
        <xdr:cNvSpPr txBox="1"/>
      </xdr:nvSpPr>
      <xdr:spPr>
        <a:xfrm>
          <a:off x="10528300" y="92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85494</xdr:rowOff>
    </xdr:from>
    <xdr:to>
      <xdr:col>50</xdr:col>
      <xdr:colOff>165100</xdr:colOff>
      <xdr:row>55</xdr:row>
      <xdr:rowOff>15644</xdr:rowOff>
    </xdr:to>
    <xdr:sp macro="" textlink="">
      <xdr:nvSpPr>
        <xdr:cNvPr id="362" name="楕円 361"/>
        <xdr:cNvSpPr/>
      </xdr:nvSpPr>
      <xdr:spPr>
        <a:xfrm>
          <a:off x="9588500" y="93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32171</xdr:rowOff>
    </xdr:from>
    <xdr:ext cx="599010" cy="259045"/>
    <xdr:sp macro="" textlink="">
      <xdr:nvSpPr>
        <xdr:cNvPr id="363" name="テキスト ボックス 362"/>
        <xdr:cNvSpPr txBox="1"/>
      </xdr:nvSpPr>
      <xdr:spPr>
        <a:xfrm>
          <a:off x="9339795" y="911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31165</xdr:rowOff>
    </xdr:from>
    <xdr:to>
      <xdr:col>46</xdr:col>
      <xdr:colOff>38100</xdr:colOff>
      <xdr:row>53</xdr:row>
      <xdr:rowOff>132765</xdr:rowOff>
    </xdr:to>
    <xdr:sp macro="" textlink="">
      <xdr:nvSpPr>
        <xdr:cNvPr id="364" name="楕円 363"/>
        <xdr:cNvSpPr/>
      </xdr:nvSpPr>
      <xdr:spPr>
        <a:xfrm>
          <a:off x="8699500" y="9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149292</xdr:rowOff>
    </xdr:from>
    <xdr:ext cx="599010" cy="259045"/>
    <xdr:sp macro="" textlink="">
      <xdr:nvSpPr>
        <xdr:cNvPr id="365" name="テキスト ボックス 364"/>
        <xdr:cNvSpPr txBox="1"/>
      </xdr:nvSpPr>
      <xdr:spPr>
        <a:xfrm>
          <a:off x="8450795" y="88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166624</xdr:rowOff>
    </xdr:from>
    <xdr:to>
      <xdr:col>41</xdr:col>
      <xdr:colOff>101600</xdr:colOff>
      <xdr:row>55</xdr:row>
      <xdr:rowOff>96774</xdr:rowOff>
    </xdr:to>
    <xdr:sp macro="" textlink="">
      <xdr:nvSpPr>
        <xdr:cNvPr id="366" name="楕円 365"/>
        <xdr:cNvSpPr/>
      </xdr:nvSpPr>
      <xdr:spPr>
        <a:xfrm>
          <a:off x="7810500" y="9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113301</xdr:rowOff>
    </xdr:from>
    <xdr:ext cx="599010" cy="259045"/>
    <xdr:sp macro="" textlink="">
      <xdr:nvSpPr>
        <xdr:cNvPr id="367" name="テキスト ボックス 366"/>
        <xdr:cNvSpPr txBox="1"/>
      </xdr:nvSpPr>
      <xdr:spPr>
        <a:xfrm>
          <a:off x="7561795" y="920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104546</xdr:rowOff>
    </xdr:from>
    <xdr:to>
      <xdr:col>36</xdr:col>
      <xdr:colOff>165100</xdr:colOff>
      <xdr:row>55</xdr:row>
      <xdr:rowOff>34696</xdr:rowOff>
    </xdr:to>
    <xdr:sp macro="" textlink="">
      <xdr:nvSpPr>
        <xdr:cNvPr id="368" name="楕円 367"/>
        <xdr:cNvSpPr/>
      </xdr:nvSpPr>
      <xdr:spPr>
        <a:xfrm>
          <a:off x="6921500" y="93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51223</xdr:rowOff>
    </xdr:from>
    <xdr:ext cx="599010" cy="259045"/>
    <xdr:sp macro="" textlink="">
      <xdr:nvSpPr>
        <xdr:cNvPr id="369" name="テキスト ボックス 368"/>
        <xdr:cNvSpPr txBox="1"/>
      </xdr:nvSpPr>
      <xdr:spPr>
        <a:xfrm>
          <a:off x="6672795" y="913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34851</xdr:rowOff>
    </xdr:from>
    <xdr:to>
      <xdr:col>54</xdr:col>
      <xdr:colOff>189865</xdr:colOff>
      <xdr:row>78</xdr:row>
      <xdr:rowOff>132618</xdr:rowOff>
    </xdr:to>
    <xdr:cxnSp macro="">
      <xdr:nvCxnSpPr>
        <xdr:cNvPr id="391" name="直線コネクタ 390"/>
        <xdr:cNvCxnSpPr/>
      </xdr:nvCxnSpPr>
      <xdr:spPr>
        <a:xfrm flipV="1">
          <a:off x="10475595" y="12722151"/>
          <a:ext cx="1270" cy="783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136445</xdr:rowOff>
    </xdr:from>
    <xdr:ext cx="469744" cy="259045"/>
    <xdr:sp macro="" textlink="">
      <xdr:nvSpPr>
        <xdr:cNvPr id="392" name="商工費最小値テキスト"/>
        <xdr:cNvSpPr txBox="1"/>
      </xdr:nvSpPr>
      <xdr:spPr>
        <a:xfrm>
          <a:off x="10528300" y="135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132618</xdr:rowOff>
    </xdr:from>
    <xdr:to>
      <xdr:col>55</xdr:col>
      <xdr:colOff>88900</xdr:colOff>
      <xdr:row>78</xdr:row>
      <xdr:rowOff>132618</xdr:rowOff>
    </xdr:to>
    <xdr:cxnSp macro="">
      <xdr:nvCxnSpPr>
        <xdr:cNvPr id="393" name="直線コネクタ 392"/>
        <xdr:cNvCxnSpPr/>
      </xdr:nvCxnSpPr>
      <xdr:spPr>
        <a:xfrm>
          <a:off x="10388600" y="135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152978</xdr:rowOff>
    </xdr:from>
    <xdr:ext cx="599010" cy="259045"/>
    <xdr:sp macro="" textlink="">
      <xdr:nvSpPr>
        <xdr:cNvPr id="394" name="商工費最大値テキスト"/>
        <xdr:cNvSpPr txBox="1"/>
      </xdr:nvSpPr>
      <xdr:spPr>
        <a:xfrm>
          <a:off x="10528300" y="124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34851</xdr:rowOff>
    </xdr:from>
    <xdr:to>
      <xdr:col>55</xdr:col>
      <xdr:colOff>88900</xdr:colOff>
      <xdr:row>74</xdr:row>
      <xdr:rowOff>34851</xdr:rowOff>
    </xdr:to>
    <xdr:cxnSp macro="">
      <xdr:nvCxnSpPr>
        <xdr:cNvPr id="395" name="直線コネクタ 394"/>
        <xdr:cNvCxnSpPr/>
      </xdr:nvCxnSpPr>
      <xdr:spPr>
        <a:xfrm>
          <a:off x="10388600" y="1272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12384</xdr:rowOff>
    </xdr:from>
    <xdr:to>
      <xdr:col>55</xdr:col>
      <xdr:colOff>0</xdr:colOff>
      <xdr:row>77</xdr:row>
      <xdr:rowOff>104670</xdr:rowOff>
    </xdr:to>
    <xdr:cxnSp macro="">
      <xdr:nvCxnSpPr>
        <xdr:cNvPr id="396" name="直線コネクタ 395"/>
        <xdr:cNvCxnSpPr/>
      </xdr:nvCxnSpPr>
      <xdr:spPr>
        <a:xfrm>
          <a:off x="9639300" y="12185334"/>
          <a:ext cx="838200" cy="11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90087</xdr:rowOff>
    </xdr:from>
    <xdr:ext cx="534377" cy="259045"/>
    <xdr:sp macro="" textlink="">
      <xdr:nvSpPr>
        <xdr:cNvPr id="397" name="商工費平均値テキスト"/>
        <xdr:cNvSpPr txBox="1"/>
      </xdr:nvSpPr>
      <xdr:spPr>
        <a:xfrm>
          <a:off x="10528300" y="1329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111660</xdr:rowOff>
    </xdr:from>
    <xdr:to>
      <xdr:col>55</xdr:col>
      <xdr:colOff>50800</xdr:colOff>
      <xdr:row>78</xdr:row>
      <xdr:rowOff>41810</xdr:rowOff>
    </xdr:to>
    <xdr:sp macro="" textlink="">
      <xdr:nvSpPr>
        <xdr:cNvPr id="398" name="フローチャート: 判断 397"/>
        <xdr:cNvSpPr/>
      </xdr:nvSpPr>
      <xdr:spPr>
        <a:xfrm>
          <a:off x="10426700" y="1331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12384</xdr:rowOff>
    </xdr:from>
    <xdr:to>
      <xdr:col>50</xdr:col>
      <xdr:colOff>114300</xdr:colOff>
      <xdr:row>76</xdr:row>
      <xdr:rowOff>165005</xdr:rowOff>
    </xdr:to>
    <xdr:cxnSp macro="">
      <xdr:nvCxnSpPr>
        <xdr:cNvPr id="399" name="直線コネクタ 398"/>
        <xdr:cNvCxnSpPr/>
      </xdr:nvCxnSpPr>
      <xdr:spPr>
        <a:xfrm flipV="1">
          <a:off x="8750300" y="12185334"/>
          <a:ext cx="889000" cy="10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116039</xdr:rowOff>
    </xdr:from>
    <xdr:to>
      <xdr:col>50</xdr:col>
      <xdr:colOff>165100</xdr:colOff>
      <xdr:row>78</xdr:row>
      <xdr:rowOff>46189</xdr:rowOff>
    </xdr:to>
    <xdr:sp macro="" textlink="">
      <xdr:nvSpPr>
        <xdr:cNvPr id="400" name="フローチャート: 判断 399"/>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37316</xdr:rowOff>
    </xdr:from>
    <xdr:ext cx="534377" cy="259045"/>
    <xdr:sp macro="" textlink="">
      <xdr:nvSpPr>
        <xdr:cNvPr id="401" name="テキスト ボックス 400"/>
        <xdr:cNvSpPr txBox="1"/>
      </xdr:nvSpPr>
      <xdr:spPr>
        <a:xfrm>
          <a:off x="9372111" y="134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79994</xdr:rowOff>
    </xdr:from>
    <xdr:to>
      <xdr:col>45</xdr:col>
      <xdr:colOff>177800</xdr:colOff>
      <xdr:row>76</xdr:row>
      <xdr:rowOff>165005</xdr:rowOff>
    </xdr:to>
    <xdr:cxnSp macro="">
      <xdr:nvCxnSpPr>
        <xdr:cNvPr id="402" name="直線コネクタ 401"/>
        <xdr:cNvCxnSpPr/>
      </xdr:nvCxnSpPr>
      <xdr:spPr>
        <a:xfrm>
          <a:off x="7861300" y="12595844"/>
          <a:ext cx="889000" cy="5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03" name="フローチャート: 判断 402"/>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98379</xdr:rowOff>
    </xdr:from>
    <xdr:ext cx="534377" cy="259045"/>
    <xdr:sp macro="" textlink="">
      <xdr:nvSpPr>
        <xdr:cNvPr id="404" name="テキスト ボックス 403"/>
        <xdr:cNvSpPr txBox="1"/>
      </xdr:nvSpPr>
      <xdr:spPr>
        <a:xfrm>
          <a:off x="8483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79994</xdr:rowOff>
    </xdr:from>
    <xdr:to>
      <xdr:col>41</xdr:col>
      <xdr:colOff>50800</xdr:colOff>
      <xdr:row>76</xdr:row>
      <xdr:rowOff>156575</xdr:rowOff>
    </xdr:to>
    <xdr:cxnSp macro="">
      <xdr:nvCxnSpPr>
        <xdr:cNvPr id="405" name="直線コネクタ 404"/>
        <xdr:cNvCxnSpPr/>
      </xdr:nvCxnSpPr>
      <xdr:spPr>
        <a:xfrm flipV="1">
          <a:off x="6972300" y="12595844"/>
          <a:ext cx="889000" cy="5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06" name="フローチャート: 判断 405"/>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97114</xdr:rowOff>
    </xdr:from>
    <xdr:ext cx="534377" cy="259045"/>
    <xdr:sp macro="" textlink="">
      <xdr:nvSpPr>
        <xdr:cNvPr id="407" name="テキスト ボックス 406"/>
        <xdr:cNvSpPr txBox="1"/>
      </xdr:nvSpPr>
      <xdr:spPr>
        <a:xfrm>
          <a:off x="7594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08" name="フローチャート: 判断 407"/>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84244</xdr:rowOff>
    </xdr:from>
    <xdr:ext cx="534377" cy="259045"/>
    <xdr:sp macro="" textlink="">
      <xdr:nvSpPr>
        <xdr:cNvPr id="409" name="テキスト ボックス 408"/>
        <xdr:cNvSpPr txBox="1"/>
      </xdr:nvSpPr>
      <xdr:spPr>
        <a:xfrm>
          <a:off x="6705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53870</xdr:rowOff>
    </xdr:from>
    <xdr:to>
      <xdr:col>55</xdr:col>
      <xdr:colOff>50800</xdr:colOff>
      <xdr:row>77</xdr:row>
      <xdr:rowOff>155470</xdr:rowOff>
    </xdr:to>
    <xdr:sp macro="" textlink="">
      <xdr:nvSpPr>
        <xdr:cNvPr id="415" name="楕円 414"/>
        <xdr:cNvSpPr/>
      </xdr:nvSpPr>
      <xdr:spPr>
        <a:xfrm>
          <a:off x="10426700" y="13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76747</xdr:rowOff>
    </xdr:from>
    <xdr:ext cx="534377" cy="259045"/>
    <xdr:sp macro="" textlink="">
      <xdr:nvSpPr>
        <xdr:cNvPr id="416" name="商工費該当値テキスト"/>
        <xdr:cNvSpPr txBox="1"/>
      </xdr:nvSpPr>
      <xdr:spPr>
        <a:xfrm>
          <a:off x="10528300" y="131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133034</xdr:rowOff>
    </xdr:from>
    <xdr:to>
      <xdr:col>50</xdr:col>
      <xdr:colOff>165100</xdr:colOff>
      <xdr:row>71</xdr:row>
      <xdr:rowOff>63184</xdr:rowOff>
    </xdr:to>
    <xdr:sp macro="" textlink="">
      <xdr:nvSpPr>
        <xdr:cNvPr id="417" name="楕円 416"/>
        <xdr:cNvSpPr/>
      </xdr:nvSpPr>
      <xdr:spPr>
        <a:xfrm>
          <a:off x="9588500" y="121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79711</xdr:rowOff>
    </xdr:from>
    <xdr:ext cx="599010" cy="259045"/>
    <xdr:sp macro="" textlink="">
      <xdr:nvSpPr>
        <xdr:cNvPr id="418" name="テキスト ボックス 417"/>
        <xdr:cNvSpPr txBox="1"/>
      </xdr:nvSpPr>
      <xdr:spPr>
        <a:xfrm>
          <a:off x="9339795" y="1190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114205</xdr:rowOff>
    </xdr:from>
    <xdr:to>
      <xdr:col>46</xdr:col>
      <xdr:colOff>38100</xdr:colOff>
      <xdr:row>77</xdr:row>
      <xdr:rowOff>44355</xdr:rowOff>
    </xdr:to>
    <xdr:sp macro="" textlink="">
      <xdr:nvSpPr>
        <xdr:cNvPr id="419" name="楕円 418"/>
        <xdr:cNvSpPr/>
      </xdr:nvSpPr>
      <xdr:spPr>
        <a:xfrm>
          <a:off x="8699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60883</xdr:rowOff>
    </xdr:from>
    <xdr:ext cx="534377" cy="259045"/>
    <xdr:sp macro="" textlink="">
      <xdr:nvSpPr>
        <xdr:cNvPr id="420" name="テキスト ボックス 419"/>
        <xdr:cNvSpPr txBox="1"/>
      </xdr:nvSpPr>
      <xdr:spPr>
        <a:xfrm>
          <a:off x="8483111" y="12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29194</xdr:rowOff>
    </xdr:from>
    <xdr:to>
      <xdr:col>41</xdr:col>
      <xdr:colOff>101600</xdr:colOff>
      <xdr:row>73</xdr:row>
      <xdr:rowOff>130794</xdr:rowOff>
    </xdr:to>
    <xdr:sp macro="" textlink="">
      <xdr:nvSpPr>
        <xdr:cNvPr id="421" name="楕円 420"/>
        <xdr:cNvSpPr/>
      </xdr:nvSpPr>
      <xdr:spPr>
        <a:xfrm>
          <a:off x="7810500" y="125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147321</xdr:rowOff>
    </xdr:from>
    <xdr:ext cx="599010" cy="259045"/>
    <xdr:sp macro="" textlink="">
      <xdr:nvSpPr>
        <xdr:cNvPr id="422" name="テキスト ボックス 421"/>
        <xdr:cNvSpPr txBox="1"/>
      </xdr:nvSpPr>
      <xdr:spPr>
        <a:xfrm>
          <a:off x="7561795" y="123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105775</xdr:rowOff>
    </xdr:from>
    <xdr:to>
      <xdr:col>36</xdr:col>
      <xdr:colOff>165100</xdr:colOff>
      <xdr:row>77</xdr:row>
      <xdr:rowOff>35925</xdr:rowOff>
    </xdr:to>
    <xdr:sp macro="" textlink="">
      <xdr:nvSpPr>
        <xdr:cNvPr id="423" name="楕円 422"/>
        <xdr:cNvSpPr/>
      </xdr:nvSpPr>
      <xdr:spPr>
        <a:xfrm>
          <a:off x="6921500" y="131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52452</xdr:rowOff>
    </xdr:from>
    <xdr:ext cx="534377" cy="259045"/>
    <xdr:sp macro="" textlink="">
      <xdr:nvSpPr>
        <xdr:cNvPr id="424" name="テキスト ボックス 423"/>
        <xdr:cNvSpPr txBox="1"/>
      </xdr:nvSpPr>
      <xdr:spPr>
        <a:xfrm>
          <a:off x="6705111" y="129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6" name="直線コネクタ 445"/>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7"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48" name="直線コネクタ 447"/>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49"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0" name="直線コネクタ 449"/>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10102</xdr:rowOff>
    </xdr:from>
    <xdr:to>
      <xdr:col>55</xdr:col>
      <xdr:colOff>0</xdr:colOff>
      <xdr:row>97</xdr:row>
      <xdr:rowOff>116472</xdr:rowOff>
    </xdr:to>
    <xdr:cxnSp macro="">
      <xdr:nvCxnSpPr>
        <xdr:cNvPr id="451" name="直線コネクタ 450"/>
        <xdr:cNvCxnSpPr/>
      </xdr:nvCxnSpPr>
      <xdr:spPr>
        <a:xfrm flipV="1">
          <a:off x="9639300" y="16640752"/>
          <a:ext cx="838200" cy="10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2"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3" name="フローチャート: 判断 452"/>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116472</xdr:rowOff>
    </xdr:from>
    <xdr:to>
      <xdr:col>50</xdr:col>
      <xdr:colOff>114300</xdr:colOff>
      <xdr:row>97</xdr:row>
      <xdr:rowOff>149758</xdr:rowOff>
    </xdr:to>
    <xdr:cxnSp macro="">
      <xdr:nvCxnSpPr>
        <xdr:cNvPr id="454" name="直線コネクタ 453"/>
        <xdr:cNvCxnSpPr/>
      </xdr:nvCxnSpPr>
      <xdr:spPr>
        <a:xfrm flipV="1">
          <a:off x="8750300" y="16747122"/>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5" name="フローチャート: 判断 454"/>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6" name="テキスト ボックス 455"/>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97064</xdr:rowOff>
    </xdr:from>
    <xdr:to>
      <xdr:col>45</xdr:col>
      <xdr:colOff>177800</xdr:colOff>
      <xdr:row>97</xdr:row>
      <xdr:rowOff>149758</xdr:rowOff>
    </xdr:to>
    <xdr:cxnSp macro="">
      <xdr:nvCxnSpPr>
        <xdr:cNvPr id="457" name="直線コネクタ 456"/>
        <xdr:cNvCxnSpPr/>
      </xdr:nvCxnSpPr>
      <xdr:spPr>
        <a:xfrm>
          <a:off x="7861300" y="16727714"/>
          <a:ext cx="889000" cy="5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58" name="フローチャート: 判断 457"/>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59" name="テキスト ボックス 458"/>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97064</xdr:rowOff>
    </xdr:from>
    <xdr:to>
      <xdr:col>41</xdr:col>
      <xdr:colOff>50800</xdr:colOff>
      <xdr:row>97</xdr:row>
      <xdr:rowOff>98968</xdr:rowOff>
    </xdr:to>
    <xdr:cxnSp macro="">
      <xdr:nvCxnSpPr>
        <xdr:cNvPr id="460" name="直線コネクタ 459"/>
        <xdr:cNvCxnSpPr/>
      </xdr:nvCxnSpPr>
      <xdr:spPr>
        <a:xfrm flipV="1">
          <a:off x="6972300" y="1672771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1" name="フローチャート: 判断 460"/>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2" name="テキスト ボックス 461"/>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3" name="フローチャート: 判断 462"/>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4" name="テキスト ボックス 463"/>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130752</xdr:rowOff>
    </xdr:from>
    <xdr:to>
      <xdr:col>55</xdr:col>
      <xdr:colOff>50800</xdr:colOff>
      <xdr:row>97</xdr:row>
      <xdr:rowOff>60902</xdr:rowOff>
    </xdr:to>
    <xdr:sp macro="" textlink="">
      <xdr:nvSpPr>
        <xdr:cNvPr id="470" name="楕円 469"/>
        <xdr:cNvSpPr/>
      </xdr:nvSpPr>
      <xdr:spPr>
        <a:xfrm>
          <a:off x="10426700" y="165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153629</xdr:rowOff>
    </xdr:from>
    <xdr:ext cx="599010" cy="259045"/>
    <xdr:sp macro="" textlink="">
      <xdr:nvSpPr>
        <xdr:cNvPr id="471" name="土木費該当値テキスト"/>
        <xdr:cNvSpPr txBox="1"/>
      </xdr:nvSpPr>
      <xdr:spPr>
        <a:xfrm>
          <a:off x="10528300" y="16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65672</xdr:rowOff>
    </xdr:from>
    <xdr:to>
      <xdr:col>50</xdr:col>
      <xdr:colOff>165100</xdr:colOff>
      <xdr:row>97</xdr:row>
      <xdr:rowOff>167272</xdr:rowOff>
    </xdr:to>
    <xdr:sp macro="" textlink="">
      <xdr:nvSpPr>
        <xdr:cNvPr id="472" name="楕円 471"/>
        <xdr:cNvSpPr/>
      </xdr:nvSpPr>
      <xdr:spPr>
        <a:xfrm>
          <a:off x="9588500" y="166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158399</xdr:rowOff>
    </xdr:from>
    <xdr:ext cx="534377" cy="259045"/>
    <xdr:sp macro="" textlink="">
      <xdr:nvSpPr>
        <xdr:cNvPr id="473" name="テキスト ボックス 472"/>
        <xdr:cNvSpPr txBox="1"/>
      </xdr:nvSpPr>
      <xdr:spPr>
        <a:xfrm>
          <a:off x="9372111" y="167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98958</xdr:rowOff>
    </xdr:from>
    <xdr:to>
      <xdr:col>46</xdr:col>
      <xdr:colOff>38100</xdr:colOff>
      <xdr:row>98</xdr:row>
      <xdr:rowOff>29108</xdr:rowOff>
    </xdr:to>
    <xdr:sp macro="" textlink="">
      <xdr:nvSpPr>
        <xdr:cNvPr id="474" name="楕円 473"/>
        <xdr:cNvSpPr/>
      </xdr:nvSpPr>
      <xdr:spPr>
        <a:xfrm>
          <a:off x="86995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20235</xdr:rowOff>
    </xdr:from>
    <xdr:ext cx="534377" cy="259045"/>
    <xdr:sp macro="" textlink="">
      <xdr:nvSpPr>
        <xdr:cNvPr id="475" name="テキスト ボックス 474"/>
        <xdr:cNvSpPr txBox="1"/>
      </xdr:nvSpPr>
      <xdr:spPr>
        <a:xfrm>
          <a:off x="8483111" y="16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46264</xdr:rowOff>
    </xdr:from>
    <xdr:to>
      <xdr:col>41</xdr:col>
      <xdr:colOff>101600</xdr:colOff>
      <xdr:row>97</xdr:row>
      <xdr:rowOff>147864</xdr:rowOff>
    </xdr:to>
    <xdr:sp macro="" textlink="">
      <xdr:nvSpPr>
        <xdr:cNvPr id="476" name="楕円 475"/>
        <xdr:cNvSpPr/>
      </xdr:nvSpPr>
      <xdr:spPr>
        <a:xfrm>
          <a:off x="7810500" y="166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138991</xdr:rowOff>
    </xdr:from>
    <xdr:ext cx="534377" cy="259045"/>
    <xdr:sp macro="" textlink="">
      <xdr:nvSpPr>
        <xdr:cNvPr id="477" name="テキスト ボックス 476"/>
        <xdr:cNvSpPr txBox="1"/>
      </xdr:nvSpPr>
      <xdr:spPr>
        <a:xfrm>
          <a:off x="7594111" y="167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48168</xdr:rowOff>
    </xdr:from>
    <xdr:to>
      <xdr:col>36</xdr:col>
      <xdr:colOff>165100</xdr:colOff>
      <xdr:row>97</xdr:row>
      <xdr:rowOff>149768</xdr:rowOff>
    </xdr:to>
    <xdr:sp macro="" textlink="">
      <xdr:nvSpPr>
        <xdr:cNvPr id="478" name="楕円 477"/>
        <xdr:cNvSpPr/>
      </xdr:nvSpPr>
      <xdr:spPr>
        <a:xfrm>
          <a:off x="6921500" y="166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166295</xdr:rowOff>
    </xdr:from>
    <xdr:ext cx="534377" cy="259045"/>
    <xdr:sp macro="" textlink="">
      <xdr:nvSpPr>
        <xdr:cNvPr id="479" name="テキスト ボックス 478"/>
        <xdr:cNvSpPr txBox="1"/>
      </xdr:nvSpPr>
      <xdr:spPr>
        <a:xfrm>
          <a:off x="6705111" y="164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4" name="直線コネクタ 503"/>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5"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6" name="直線コネクタ 505"/>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7"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08" name="直線コネクタ 507"/>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3073</xdr:rowOff>
    </xdr:from>
    <xdr:to>
      <xdr:col>85</xdr:col>
      <xdr:colOff>127000</xdr:colOff>
      <xdr:row>37</xdr:row>
      <xdr:rowOff>93790</xdr:rowOff>
    </xdr:to>
    <xdr:cxnSp macro="">
      <xdr:nvCxnSpPr>
        <xdr:cNvPr id="509" name="直線コネクタ 508"/>
        <xdr:cNvCxnSpPr/>
      </xdr:nvCxnSpPr>
      <xdr:spPr>
        <a:xfrm flipV="1">
          <a:off x="15481300" y="6346723"/>
          <a:ext cx="8382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0"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1" name="フローチャート: 判断 510"/>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93790</xdr:rowOff>
    </xdr:from>
    <xdr:to>
      <xdr:col>81</xdr:col>
      <xdr:colOff>50800</xdr:colOff>
      <xdr:row>37</xdr:row>
      <xdr:rowOff>96856</xdr:rowOff>
    </xdr:to>
    <xdr:cxnSp macro="">
      <xdr:nvCxnSpPr>
        <xdr:cNvPr id="512" name="直線コネクタ 511"/>
        <xdr:cNvCxnSpPr/>
      </xdr:nvCxnSpPr>
      <xdr:spPr>
        <a:xfrm flipV="1">
          <a:off x="14592300" y="6437440"/>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3" name="フローチャート: 判断 512"/>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4" name="テキスト ボックス 513"/>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96856</xdr:rowOff>
    </xdr:from>
    <xdr:to>
      <xdr:col>76</xdr:col>
      <xdr:colOff>114300</xdr:colOff>
      <xdr:row>38</xdr:row>
      <xdr:rowOff>11836</xdr:rowOff>
    </xdr:to>
    <xdr:cxnSp macro="">
      <xdr:nvCxnSpPr>
        <xdr:cNvPr id="515" name="直線コネクタ 514"/>
        <xdr:cNvCxnSpPr/>
      </xdr:nvCxnSpPr>
      <xdr:spPr>
        <a:xfrm flipV="1">
          <a:off x="13703300" y="6440506"/>
          <a:ext cx="8890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6" name="フローチャート: 判断 515"/>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7" name="テキスト ボックス 516"/>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7703</xdr:rowOff>
    </xdr:from>
    <xdr:to>
      <xdr:col>71</xdr:col>
      <xdr:colOff>177800</xdr:colOff>
      <xdr:row>38</xdr:row>
      <xdr:rowOff>11836</xdr:rowOff>
    </xdr:to>
    <xdr:cxnSp macro="">
      <xdr:nvCxnSpPr>
        <xdr:cNvPr id="518" name="直線コネクタ 517"/>
        <xdr:cNvCxnSpPr/>
      </xdr:nvCxnSpPr>
      <xdr:spPr>
        <a:xfrm>
          <a:off x="12814300" y="6522803"/>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19" name="フローチャート: 判断 518"/>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0" name="テキスト ボックス 519"/>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1" name="フローチャート: 判断 520"/>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2" name="テキスト ボックス 521"/>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123723</xdr:rowOff>
    </xdr:from>
    <xdr:to>
      <xdr:col>85</xdr:col>
      <xdr:colOff>177800</xdr:colOff>
      <xdr:row>37</xdr:row>
      <xdr:rowOff>53873</xdr:rowOff>
    </xdr:to>
    <xdr:sp macro="" textlink="">
      <xdr:nvSpPr>
        <xdr:cNvPr id="528" name="楕円 527"/>
        <xdr:cNvSpPr/>
      </xdr:nvSpPr>
      <xdr:spPr>
        <a:xfrm>
          <a:off x="16268700" y="62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146600</xdr:rowOff>
    </xdr:from>
    <xdr:ext cx="534377" cy="259045"/>
    <xdr:sp macro="" textlink="">
      <xdr:nvSpPr>
        <xdr:cNvPr id="529" name="消防費該当値テキスト"/>
        <xdr:cNvSpPr txBox="1"/>
      </xdr:nvSpPr>
      <xdr:spPr>
        <a:xfrm>
          <a:off x="16370300" y="61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42990</xdr:rowOff>
    </xdr:from>
    <xdr:to>
      <xdr:col>81</xdr:col>
      <xdr:colOff>101600</xdr:colOff>
      <xdr:row>37</xdr:row>
      <xdr:rowOff>144590</xdr:rowOff>
    </xdr:to>
    <xdr:sp macro="" textlink="">
      <xdr:nvSpPr>
        <xdr:cNvPr id="530" name="楕円 529"/>
        <xdr:cNvSpPr/>
      </xdr:nvSpPr>
      <xdr:spPr>
        <a:xfrm>
          <a:off x="15430500" y="6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135717</xdr:rowOff>
    </xdr:from>
    <xdr:ext cx="534377" cy="259045"/>
    <xdr:sp macro="" textlink="">
      <xdr:nvSpPr>
        <xdr:cNvPr id="531" name="テキスト ボックス 530"/>
        <xdr:cNvSpPr txBox="1"/>
      </xdr:nvSpPr>
      <xdr:spPr>
        <a:xfrm>
          <a:off x="15214111" y="6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46056</xdr:rowOff>
    </xdr:from>
    <xdr:to>
      <xdr:col>76</xdr:col>
      <xdr:colOff>165100</xdr:colOff>
      <xdr:row>37</xdr:row>
      <xdr:rowOff>147656</xdr:rowOff>
    </xdr:to>
    <xdr:sp macro="" textlink="">
      <xdr:nvSpPr>
        <xdr:cNvPr id="532" name="楕円 531"/>
        <xdr:cNvSpPr/>
      </xdr:nvSpPr>
      <xdr:spPr>
        <a:xfrm>
          <a:off x="14541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138784</xdr:rowOff>
    </xdr:from>
    <xdr:ext cx="534377" cy="259045"/>
    <xdr:sp macro="" textlink="">
      <xdr:nvSpPr>
        <xdr:cNvPr id="533" name="テキスト ボックス 532"/>
        <xdr:cNvSpPr txBox="1"/>
      </xdr:nvSpPr>
      <xdr:spPr>
        <a:xfrm>
          <a:off x="14325111" y="64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132486</xdr:rowOff>
    </xdr:from>
    <xdr:to>
      <xdr:col>72</xdr:col>
      <xdr:colOff>38100</xdr:colOff>
      <xdr:row>38</xdr:row>
      <xdr:rowOff>62636</xdr:rowOff>
    </xdr:to>
    <xdr:sp macro="" textlink="">
      <xdr:nvSpPr>
        <xdr:cNvPr id="534" name="楕円 533"/>
        <xdr:cNvSpPr/>
      </xdr:nvSpPr>
      <xdr:spPr>
        <a:xfrm>
          <a:off x="13652500" y="6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53763</xdr:rowOff>
    </xdr:from>
    <xdr:ext cx="534377" cy="259045"/>
    <xdr:sp macro="" textlink="">
      <xdr:nvSpPr>
        <xdr:cNvPr id="535" name="テキスト ボックス 534"/>
        <xdr:cNvSpPr txBox="1"/>
      </xdr:nvSpPr>
      <xdr:spPr>
        <a:xfrm>
          <a:off x="13436111" y="65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128353</xdr:rowOff>
    </xdr:from>
    <xdr:to>
      <xdr:col>67</xdr:col>
      <xdr:colOff>101600</xdr:colOff>
      <xdr:row>38</xdr:row>
      <xdr:rowOff>58503</xdr:rowOff>
    </xdr:to>
    <xdr:sp macro="" textlink="">
      <xdr:nvSpPr>
        <xdr:cNvPr id="536" name="楕円 535"/>
        <xdr:cNvSpPr/>
      </xdr:nvSpPr>
      <xdr:spPr>
        <a:xfrm>
          <a:off x="12763500" y="64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49630</xdr:rowOff>
    </xdr:from>
    <xdr:ext cx="534377" cy="259045"/>
    <xdr:sp macro="" textlink="">
      <xdr:nvSpPr>
        <xdr:cNvPr id="537" name="テキスト ボックス 536"/>
        <xdr:cNvSpPr txBox="1"/>
      </xdr:nvSpPr>
      <xdr:spPr>
        <a:xfrm>
          <a:off x="12547111" y="65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59" name="直線コネクタ 558"/>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0"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1" name="直線コネクタ 560"/>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2"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3" name="直線コネクタ 562"/>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103984</xdr:rowOff>
    </xdr:from>
    <xdr:to>
      <xdr:col>85</xdr:col>
      <xdr:colOff>127000</xdr:colOff>
      <xdr:row>55</xdr:row>
      <xdr:rowOff>73456</xdr:rowOff>
    </xdr:to>
    <xdr:cxnSp macro="">
      <xdr:nvCxnSpPr>
        <xdr:cNvPr id="564" name="直線コネクタ 563"/>
        <xdr:cNvCxnSpPr/>
      </xdr:nvCxnSpPr>
      <xdr:spPr>
        <a:xfrm flipV="1">
          <a:off x="15481300" y="9362284"/>
          <a:ext cx="838200" cy="14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5"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6" name="フローチャート: 判断 565"/>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116456</xdr:rowOff>
    </xdr:from>
    <xdr:to>
      <xdr:col>81</xdr:col>
      <xdr:colOff>50800</xdr:colOff>
      <xdr:row>55</xdr:row>
      <xdr:rowOff>73456</xdr:rowOff>
    </xdr:to>
    <xdr:cxnSp macro="">
      <xdr:nvCxnSpPr>
        <xdr:cNvPr id="567" name="直線コネクタ 566"/>
        <xdr:cNvCxnSpPr/>
      </xdr:nvCxnSpPr>
      <xdr:spPr>
        <a:xfrm>
          <a:off x="14592300" y="9374756"/>
          <a:ext cx="889000" cy="12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68" name="フローチャート: 判断 567"/>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69" name="テキスト ボックス 568"/>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116456</xdr:rowOff>
    </xdr:from>
    <xdr:to>
      <xdr:col>76</xdr:col>
      <xdr:colOff>114300</xdr:colOff>
      <xdr:row>56</xdr:row>
      <xdr:rowOff>61578</xdr:rowOff>
    </xdr:to>
    <xdr:cxnSp macro="">
      <xdr:nvCxnSpPr>
        <xdr:cNvPr id="570" name="直線コネクタ 569"/>
        <xdr:cNvCxnSpPr/>
      </xdr:nvCxnSpPr>
      <xdr:spPr>
        <a:xfrm flipV="1">
          <a:off x="13703300" y="9374756"/>
          <a:ext cx="889000" cy="2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1" name="フローチャート: 判断 570"/>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2" name="テキスト ボックス 571"/>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61578</xdr:rowOff>
    </xdr:from>
    <xdr:to>
      <xdr:col>71</xdr:col>
      <xdr:colOff>177800</xdr:colOff>
      <xdr:row>56</xdr:row>
      <xdr:rowOff>70302</xdr:rowOff>
    </xdr:to>
    <xdr:cxnSp macro="">
      <xdr:nvCxnSpPr>
        <xdr:cNvPr id="573" name="直線コネクタ 572"/>
        <xdr:cNvCxnSpPr/>
      </xdr:nvCxnSpPr>
      <xdr:spPr>
        <a:xfrm flipV="1">
          <a:off x="12814300" y="9662778"/>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4" name="フローチャート: 判断 573"/>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5" name="テキスト ボックス 574"/>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6" name="フローチャート: 判断 575"/>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7" name="テキスト ボックス 576"/>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53184</xdr:rowOff>
    </xdr:from>
    <xdr:to>
      <xdr:col>85</xdr:col>
      <xdr:colOff>177800</xdr:colOff>
      <xdr:row>54</xdr:row>
      <xdr:rowOff>154784</xdr:rowOff>
    </xdr:to>
    <xdr:sp macro="" textlink="">
      <xdr:nvSpPr>
        <xdr:cNvPr id="583" name="楕円 582"/>
        <xdr:cNvSpPr/>
      </xdr:nvSpPr>
      <xdr:spPr>
        <a:xfrm>
          <a:off x="16268700" y="93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76061</xdr:rowOff>
    </xdr:from>
    <xdr:ext cx="599010" cy="259045"/>
    <xdr:sp macro="" textlink="">
      <xdr:nvSpPr>
        <xdr:cNvPr id="584" name="教育費該当値テキスト"/>
        <xdr:cNvSpPr txBox="1"/>
      </xdr:nvSpPr>
      <xdr:spPr>
        <a:xfrm>
          <a:off x="16370300" y="91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22656</xdr:rowOff>
    </xdr:from>
    <xdr:to>
      <xdr:col>81</xdr:col>
      <xdr:colOff>101600</xdr:colOff>
      <xdr:row>55</xdr:row>
      <xdr:rowOff>124256</xdr:rowOff>
    </xdr:to>
    <xdr:sp macro="" textlink="">
      <xdr:nvSpPr>
        <xdr:cNvPr id="585" name="楕円 584"/>
        <xdr:cNvSpPr/>
      </xdr:nvSpPr>
      <xdr:spPr>
        <a:xfrm>
          <a:off x="15430500" y="94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140783</xdr:rowOff>
    </xdr:from>
    <xdr:ext cx="599010" cy="259045"/>
    <xdr:sp macro="" textlink="">
      <xdr:nvSpPr>
        <xdr:cNvPr id="586" name="テキスト ボックス 585"/>
        <xdr:cNvSpPr txBox="1"/>
      </xdr:nvSpPr>
      <xdr:spPr>
        <a:xfrm>
          <a:off x="15181795" y="922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65656</xdr:rowOff>
    </xdr:from>
    <xdr:to>
      <xdr:col>76</xdr:col>
      <xdr:colOff>165100</xdr:colOff>
      <xdr:row>54</xdr:row>
      <xdr:rowOff>167256</xdr:rowOff>
    </xdr:to>
    <xdr:sp macro="" textlink="">
      <xdr:nvSpPr>
        <xdr:cNvPr id="587" name="楕円 586"/>
        <xdr:cNvSpPr/>
      </xdr:nvSpPr>
      <xdr:spPr>
        <a:xfrm>
          <a:off x="14541500" y="93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12333</xdr:rowOff>
    </xdr:from>
    <xdr:ext cx="599010" cy="259045"/>
    <xdr:sp macro="" textlink="">
      <xdr:nvSpPr>
        <xdr:cNvPr id="588" name="テキスト ボックス 587"/>
        <xdr:cNvSpPr txBox="1"/>
      </xdr:nvSpPr>
      <xdr:spPr>
        <a:xfrm>
          <a:off x="14292795" y="909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10778</xdr:rowOff>
    </xdr:from>
    <xdr:to>
      <xdr:col>72</xdr:col>
      <xdr:colOff>38100</xdr:colOff>
      <xdr:row>56</xdr:row>
      <xdr:rowOff>112378</xdr:rowOff>
    </xdr:to>
    <xdr:sp macro="" textlink="">
      <xdr:nvSpPr>
        <xdr:cNvPr id="589" name="楕円 588"/>
        <xdr:cNvSpPr/>
      </xdr:nvSpPr>
      <xdr:spPr>
        <a:xfrm>
          <a:off x="13652500" y="96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128905</xdr:rowOff>
    </xdr:from>
    <xdr:ext cx="534377" cy="259045"/>
    <xdr:sp macro="" textlink="">
      <xdr:nvSpPr>
        <xdr:cNvPr id="590" name="テキスト ボックス 589"/>
        <xdr:cNvSpPr txBox="1"/>
      </xdr:nvSpPr>
      <xdr:spPr>
        <a:xfrm>
          <a:off x="13436111" y="93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19502</xdr:rowOff>
    </xdr:from>
    <xdr:to>
      <xdr:col>67</xdr:col>
      <xdr:colOff>101600</xdr:colOff>
      <xdr:row>56</xdr:row>
      <xdr:rowOff>121102</xdr:rowOff>
    </xdr:to>
    <xdr:sp macro="" textlink="">
      <xdr:nvSpPr>
        <xdr:cNvPr id="591" name="楕円 590"/>
        <xdr:cNvSpPr/>
      </xdr:nvSpPr>
      <xdr:spPr>
        <a:xfrm>
          <a:off x="12763500" y="96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137629</xdr:rowOff>
    </xdr:from>
    <xdr:ext cx="534377" cy="259045"/>
    <xdr:sp macro="" textlink="">
      <xdr:nvSpPr>
        <xdr:cNvPr id="592" name="テキスト ボックス 591"/>
        <xdr:cNvSpPr txBox="1"/>
      </xdr:nvSpPr>
      <xdr:spPr>
        <a:xfrm>
          <a:off x="12547111" y="93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4" name="直線コネクタ 613"/>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5"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7"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18" name="直線コネクタ 617"/>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82426</xdr:rowOff>
    </xdr:from>
    <xdr:to>
      <xdr:col>85</xdr:col>
      <xdr:colOff>127000</xdr:colOff>
      <xdr:row>78</xdr:row>
      <xdr:rowOff>109373</xdr:rowOff>
    </xdr:to>
    <xdr:cxnSp macro="">
      <xdr:nvCxnSpPr>
        <xdr:cNvPr id="619" name="直線コネクタ 618"/>
        <xdr:cNvCxnSpPr/>
      </xdr:nvCxnSpPr>
      <xdr:spPr>
        <a:xfrm>
          <a:off x="15481300" y="13455526"/>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0"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1" name="フローチャート: 判断 620"/>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82426</xdr:rowOff>
    </xdr:from>
    <xdr:to>
      <xdr:col>81</xdr:col>
      <xdr:colOff>50800</xdr:colOff>
      <xdr:row>78</xdr:row>
      <xdr:rowOff>127922</xdr:rowOff>
    </xdr:to>
    <xdr:cxnSp macro="">
      <xdr:nvCxnSpPr>
        <xdr:cNvPr id="622" name="直線コネクタ 621"/>
        <xdr:cNvCxnSpPr/>
      </xdr:nvCxnSpPr>
      <xdr:spPr>
        <a:xfrm flipV="1">
          <a:off x="14592300" y="13455526"/>
          <a:ext cx="889000" cy="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3" name="フローチャート: 判断 622"/>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4" name="テキスト ボックス 623"/>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127922</xdr:rowOff>
    </xdr:from>
    <xdr:to>
      <xdr:col>76</xdr:col>
      <xdr:colOff>114300</xdr:colOff>
      <xdr:row>78</xdr:row>
      <xdr:rowOff>130634</xdr:rowOff>
    </xdr:to>
    <xdr:cxnSp macro="">
      <xdr:nvCxnSpPr>
        <xdr:cNvPr id="625" name="直線コネクタ 624"/>
        <xdr:cNvCxnSpPr/>
      </xdr:nvCxnSpPr>
      <xdr:spPr>
        <a:xfrm flipV="1">
          <a:off x="13703300" y="13501022"/>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6" name="フローチャート: 判断 625"/>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7" name="テキスト ボックス 626"/>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114869</xdr:rowOff>
    </xdr:from>
    <xdr:to>
      <xdr:col>71</xdr:col>
      <xdr:colOff>177800</xdr:colOff>
      <xdr:row>78</xdr:row>
      <xdr:rowOff>130634</xdr:rowOff>
    </xdr:to>
    <xdr:cxnSp macro="">
      <xdr:nvCxnSpPr>
        <xdr:cNvPr id="628" name="直線コネクタ 627"/>
        <xdr:cNvCxnSpPr/>
      </xdr:nvCxnSpPr>
      <xdr:spPr>
        <a:xfrm>
          <a:off x="12814300" y="13487969"/>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29" name="フローチャート: 判断 628"/>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0" name="テキスト ボックス 629"/>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1" name="フローチャート: 判断 630"/>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2" name="テキスト ボックス 631"/>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58573</xdr:rowOff>
    </xdr:from>
    <xdr:to>
      <xdr:col>85</xdr:col>
      <xdr:colOff>177800</xdr:colOff>
      <xdr:row>78</xdr:row>
      <xdr:rowOff>160173</xdr:rowOff>
    </xdr:to>
    <xdr:sp macro="" textlink="">
      <xdr:nvSpPr>
        <xdr:cNvPr id="638" name="楕円 637"/>
        <xdr:cNvSpPr/>
      </xdr:nvSpPr>
      <xdr:spPr>
        <a:xfrm>
          <a:off x="16268700" y="134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17226</xdr:rowOff>
    </xdr:from>
    <xdr:ext cx="469744" cy="259045"/>
    <xdr:sp macro="" textlink="">
      <xdr:nvSpPr>
        <xdr:cNvPr id="639" name="災害復旧費該当値テキスト"/>
        <xdr:cNvSpPr txBox="1"/>
      </xdr:nvSpPr>
      <xdr:spPr>
        <a:xfrm>
          <a:off x="16370300" y="133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31626</xdr:rowOff>
    </xdr:from>
    <xdr:to>
      <xdr:col>81</xdr:col>
      <xdr:colOff>101600</xdr:colOff>
      <xdr:row>78</xdr:row>
      <xdr:rowOff>133226</xdr:rowOff>
    </xdr:to>
    <xdr:sp macro="" textlink="">
      <xdr:nvSpPr>
        <xdr:cNvPr id="640" name="楕円 639"/>
        <xdr:cNvSpPr/>
      </xdr:nvSpPr>
      <xdr:spPr>
        <a:xfrm>
          <a:off x="15430500" y="134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149753</xdr:rowOff>
    </xdr:from>
    <xdr:ext cx="534377" cy="259045"/>
    <xdr:sp macro="" textlink="">
      <xdr:nvSpPr>
        <xdr:cNvPr id="641" name="テキスト ボックス 640"/>
        <xdr:cNvSpPr txBox="1"/>
      </xdr:nvSpPr>
      <xdr:spPr>
        <a:xfrm>
          <a:off x="15214111" y="131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77122</xdr:rowOff>
    </xdr:from>
    <xdr:to>
      <xdr:col>76</xdr:col>
      <xdr:colOff>165100</xdr:colOff>
      <xdr:row>79</xdr:row>
      <xdr:rowOff>7272</xdr:rowOff>
    </xdr:to>
    <xdr:sp macro="" textlink="">
      <xdr:nvSpPr>
        <xdr:cNvPr id="642" name="楕円 641"/>
        <xdr:cNvSpPr/>
      </xdr:nvSpPr>
      <xdr:spPr>
        <a:xfrm>
          <a:off x="14541500" y="134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169849</xdr:rowOff>
    </xdr:from>
    <xdr:ext cx="469744" cy="259045"/>
    <xdr:sp macro="" textlink="">
      <xdr:nvSpPr>
        <xdr:cNvPr id="643" name="テキスト ボックス 642"/>
        <xdr:cNvSpPr txBox="1"/>
      </xdr:nvSpPr>
      <xdr:spPr>
        <a:xfrm>
          <a:off x="14357428" y="135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79834</xdr:rowOff>
    </xdr:from>
    <xdr:to>
      <xdr:col>72</xdr:col>
      <xdr:colOff>38100</xdr:colOff>
      <xdr:row>79</xdr:row>
      <xdr:rowOff>9984</xdr:rowOff>
    </xdr:to>
    <xdr:sp macro="" textlink="">
      <xdr:nvSpPr>
        <xdr:cNvPr id="644" name="楕円 643"/>
        <xdr:cNvSpPr/>
      </xdr:nvSpPr>
      <xdr:spPr>
        <a:xfrm>
          <a:off x="13652500" y="134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1111</xdr:rowOff>
    </xdr:from>
    <xdr:ext cx="469744" cy="259045"/>
    <xdr:sp macro="" textlink="">
      <xdr:nvSpPr>
        <xdr:cNvPr id="645" name="テキスト ボックス 644"/>
        <xdr:cNvSpPr txBox="1"/>
      </xdr:nvSpPr>
      <xdr:spPr>
        <a:xfrm>
          <a:off x="13468428" y="135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64069</xdr:rowOff>
    </xdr:from>
    <xdr:to>
      <xdr:col>67</xdr:col>
      <xdr:colOff>101600</xdr:colOff>
      <xdr:row>78</xdr:row>
      <xdr:rowOff>165669</xdr:rowOff>
    </xdr:to>
    <xdr:sp macro="" textlink="">
      <xdr:nvSpPr>
        <xdr:cNvPr id="646" name="楕円 645"/>
        <xdr:cNvSpPr/>
      </xdr:nvSpPr>
      <xdr:spPr>
        <a:xfrm>
          <a:off x="12763500" y="13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156796</xdr:rowOff>
    </xdr:from>
    <xdr:ext cx="469744" cy="259045"/>
    <xdr:sp macro="" textlink="">
      <xdr:nvSpPr>
        <xdr:cNvPr id="647" name="テキスト ボックス 646"/>
        <xdr:cNvSpPr txBox="1"/>
      </xdr:nvSpPr>
      <xdr:spPr>
        <a:xfrm>
          <a:off x="12579428" y="1352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69" name="直線コネクタ 668"/>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0"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1" name="直線コネクタ 670"/>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2"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3" name="直線コネクタ 672"/>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43605</xdr:rowOff>
    </xdr:from>
    <xdr:to>
      <xdr:col>85</xdr:col>
      <xdr:colOff>127000</xdr:colOff>
      <xdr:row>95</xdr:row>
      <xdr:rowOff>71019</xdr:rowOff>
    </xdr:to>
    <xdr:cxnSp macro="">
      <xdr:nvCxnSpPr>
        <xdr:cNvPr id="674" name="直線コネクタ 673"/>
        <xdr:cNvCxnSpPr/>
      </xdr:nvCxnSpPr>
      <xdr:spPr>
        <a:xfrm>
          <a:off x="15481300" y="16331355"/>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5"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6" name="フローチャート: 判断 675"/>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43605</xdr:rowOff>
    </xdr:from>
    <xdr:to>
      <xdr:col>81</xdr:col>
      <xdr:colOff>50800</xdr:colOff>
      <xdr:row>96</xdr:row>
      <xdr:rowOff>21761</xdr:rowOff>
    </xdr:to>
    <xdr:cxnSp macro="">
      <xdr:nvCxnSpPr>
        <xdr:cNvPr id="677" name="直線コネクタ 676"/>
        <xdr:cNvCxnSpPr/>
      </xdr:nvCxnSpPr>
      <xdr:spPr>
        <a:xfrm flipV="1">
          <a:off x="14592300" y="16331355"/>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78" name="フローチャート: 判断 677"/>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79" name="テキスト ボックス 678"/>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21761</xdr:rowOff>
    </xdr:from>
    <xdr:to>
      <xdr:col>76</xdr:col>
      <xdr:colOff>114300</xdr:colOff>
      <xdr:row>96</xdr:row>
      <xdr:rowOff>72710</xdr:rowOff>
    </xdr:to>
    <xdr:cxnSp macro="">
      <xdr:nvCxnSpPr>
        <xdr:cNvPr id="680" name="直線コネクタ 679"/>
        <xdr:cNvCxnSpPr/>
      </xdr:nvCxnSpPr>
      <xdr:spPr>
        <a:xfrm flipV="1">
          <a:off x="13703300" y="1648096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1" name="フローチャート: 判断 680"/>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2" name="テキスト ボックス 681"/>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72710</xdr:rowOff>
    </xdr:from>
    <xdr:to>
      <xdr:col>71</xdr:col>
      <xdr:colOff>177800</xdr:colOff>
      <xdr:row>96</xdr:row>
      <xdr:rowOff>139810</xdr:rowOff>
    </xdr:to>
    <xdr:cxnSp macro="">
      <xdr:nvCxnSpPr>
        <xdr:cNvPr id="683" name="直線コネクタ 682"/>
        <xdr:cNvCxnSpPr/>
      </xdr:nvCxnSpPr>
      <xdr:spPr>
        <a:xfrm flipV="1">
          <a:off x="12814300" y="16531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4" name="フローチャート: 判断 683"/>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5" name="テキスト ボックス 684"/>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6" name="フローチャート: 判断 685"/>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7" name="テキスト ボックス 686"/>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20219</xdr:rowOff>
    </xdr:from>
    <xdr:to>
      <xdr:col>85</xdr:col>
      <xdr:colOff>177800</xdr:colOff>
      <xdr:row>95</xdr:row>
      <xdr:rowOff>121819</xdr:rowOff>
    </xdr:to>
    <xdr:sp macro="" textlink="">
      <xdr:nvSpPr>
        <xdr:cNvPr id="693" name="楕円 692"/>
        <xdr:cNvSpPr/>
      </xdr:nvSpPr>
      <xdr:spPr>
        <a:xfrm>
          <a:off x="16268700" y="163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43096</xdr:rowOff>
    </xdr:from>
    <xdr:ext cx="599010" cy="259045"/>
    <xdr:sp macro="" textlink="">
      <xdr:nvSpPr>
        <xdr:cNvPr id="694" name="公債費該当値テキスト"/>
        <xdr:cNvSpPr txBox="1"/>
      </xdr:nvSpPr>
      <xdr:spPr>
        <a:xfrm>
          <a:off x="16370300" y="1615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164255</xdr:rowOff>
    </xdr:from>
    <xdr:to>
      <xdr:col>81</xdr:col>
      <xdr:colOff>101600</xdr:colOff>
      <xdr:row>95</xdr:row>
      <xdr:rowOff>94405</xdr:rowOff>
    </xdr:to>
    <xdr:sp macro="" textlink="">
      <xdr:nvSpPr>
        <xdr:cNvPr id="695" name="楕円 694"/>
        <xdr:cNvSpPr/>
      </xdr:nvSpPr>
      <xdr:spPr>
        <a:xfrm>
          <a:off x="15430500" y="162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110932</xdr:rowOff>
    </xdr:from>
    <xdr:ext cx="599010" cy="259045"/>
    <xdr:sp macro="" textlink="">
      <xdr:nvSpPr>
        <xdr:cNvPr id="696" name="テキスト ボックス 695"/>
        <xdr:cNvSpPr txBox="1"/>
      </xdr:nvSpPr>
      <xdr:spPr>
        <a:xfrm>
          <a:off x="15181795" y="160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142411</xdr:rowOff>
    </xdr:from>
    <xdr:to>
      <xdr:col>76</xdr:col>
      <xdr:colOff>165100</xdr:colOff>
      <xdr:row>96</xdr:row>
      <xdr:rowOff>72561</xdr:rowOff>
    </xdr:to>
    <xdr:sp macro="" textlink="">
      <xdr:nvSpPr>
        <xdr:cNvPr id="697" name="楕円 696"/>
        <xdr:cNvSpPr/>
      </xdr:nvSpPr>
      <xdr:spPr>
        <a:xfrm>
          <a:off x="145415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89088</xdr:rowOff>
    </xdr:from>
    <xdr:ext cx="599010" cy="259045"/>
    <xdr:sp macro="" textlink="">
      <xdr:nvSpPr>
        <xdr:cNvPr id="698" name="テキスト ボックス 697"/>
        <xdr:cNvSpPr txBox="1"/>
      </xdr:nvSpPr>
      <xdr:spPr>
        <a:xfrm>
          <a:off x="14292795" y="162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21910</xdr:rowOff>
    </xdr:from>
    <xdr:to>
      <xdr:col>72</xdr:col>
      <xdr:colOff>38100</xdr:colOff>
      <xdr:row>96</xdr:row>
      <xdr:rowOff>123510</xdr:rowOff>
    </xdr:to>
    <xdr:sp macro="" textlink="">
      <xdr:nvSpPr>
        <xdr:cNvPr id="699" name="楕円 698"/>
        <xdr:cNvSpPr/>
      </xdr:nvSpPr>
      <xdr:spPr>
        <a:xfrm>
          <a:off x="13652500" y="164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140037</xdr:rowOff>
    </xdr:from>
    <xdr:ext cx="534377" cy="259045"/>
    <xdr:sp macro="" textlink="">
      <xdr:nvSpPr>
        <xdr:cNvPr id="700" name="テキスト ボックス 699"/>
        <xdr:cNvSpPr txBox="1"/>
      </xdr:nvSpPr>
      <xdr:spPr>
        <a:xfrm>
          <a:off x="13436111" y="162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89010</xdr:rowOff>
    </xdr:from>
    <xdr:to>
      <xdr:col>67</xdr:col>
      <xdr:colOff>101600</xdr:colOff>
      <xdr:row>97</xdr:row>
      <xdr:rowOff>19160</xdr:rowOff>
    </xdr:to>
    <xdr:sp macro="" textlink="">
      <xdr:nvSpPr>
        <xdr:cNvPr id="701" name="楕円 700"/>
        <xdr:cNvSpPr/>
      </xdr:nvSpPr>
      <xdr:spPr>
        <a:xfrm>
          <a:off x="12763500" y="165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35687</xdr:rowOff>
    </xdr:from>
    <xdr:ext cx="534377" cy="259045"/>
    <xdr:sp macro="" textlink="">
      <xdr:nvSpPr>
        <xdr:cNvPr id="702" name="テキスト ボックス 701"/>
        <xdr:cNvSpPr txBox="1"/>
      </xdr:nvSpPr>
      <xdr:spPr>
        <a:xfrm>
          <a:off x="12547111" y="163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2" name="直線コネクタ 721"/>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3"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5"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6" name="直線コネクタ 725"/>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28"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29" name="フローチャート: 判断 728"/>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1" name="フローチャート: 判断 730"/>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2" name="テキスト ボックス 731"/>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4" name="フローチャート: 判断 733"/>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5" name="テキスト ボックス 734"/>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7" name="フローチャート: 判断 736"/>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38" name="テキスト ボックス 737"/>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39" name="フローチャート: 判断 738"/>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0" name="テキスト ボックス 739"/>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7"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1" name="テキスト ボックス 78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8" name="テキスト ボックス 79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民生費は、給付金事業の増加などにより、前年度比</a:t>
          </a:r>
          <a:r>
            <a:rPr kumimoji="1" lang="en-US" altLang="ja-JP" sz="1300">
              <a:latin typeface="ＭＳ Ｐゴシック" panose="020B0600070205080204" pitchFamily="50" charset="-128"/>
              <a:ea typeface="ＭＳ Ｐゴシック" panose="020B0600070205080204" pitchFamily="50" charset="-128"/>
            </a:rPr>
            <a:t>24,793</a:t>
          </a:r>
          <a:r>
            <a:rPr kumimoji="1" lang="ja-JP" altLang="en-US" sz="1300">
              <a:latin typeface="ＭＳ Ｐゴシック" panose="020B0600070205080204" pitchFamily="50" charset="-128"/>
              <a:ea typeface="ＭＳ Ｐゴシック" panose="020B0600070205080204" pitchFamily="50" charset="-128"/>
            </a:rPr>
            <a:t>円の増となった。幼児施設を公営で運営していることもあり、類似団体平均に比べ</a:t>
          </a:r>
          <a:r>
            <a:rPr kumimoji="1" lang="en-US" altLang="ja-JP" sz="1300">
              <a:latin typeface="ＭＳ Ｐゴシック" panose="020B0600070205080204" pitchFamily="50" charset="-128"/>
              <a:ea typeface="ＭＳ Ｐゴシック" panose="020B0600070205080204" pitchFamily="50" charset="-128"/>
            </a:rPr>
            <a:t>22,575</a:t>
          </a:r>
          <a:r>
            <a:rPr kumimoji="1" lang="ja-JP" altLang="en-US" sz="1300">
              <a:latin typeface="ＭＳ Ｐゴシック" panose="020B0600070205080204" pitchFamily="50" charset="-128"/>
              <a:ea typeface="ＭＳ Ｐゴシック" panose="020B0600070205080204" pitchFamily="50" charset="-128"/>
            </a:rPr>
            <a:t>円上回っている。幼児施設の統合等により職員数の減など人件費の抑制及び維持費の削減に努める。</a:t>
          </a:r>
        </a:p>
        <a:p>
          <a:r>
            <a:rPr kumimoji="1" lang="ja-JP" altLang="en-US" sz="1300">
              <a:latin typeface="ＭＳ Ｐゴシック" panose="020B0600070205080204" pitchFamily="50" charset="-128"/>
              <a:ea typeface="ＭＳ Ｐゴシック" panose="020B0600070205080204" pitchFamily="50" charset="-128"/>
            </a:rPr>
            <a:t>　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年度で新産業集積事業（貸工場整備）が完了したことにより、前年度比</a:t>
          </a:r>
          <a:r>
            <a:rPr kumimoji="1" lang="en-US" altLang="ja-JP" sz="1300">
              <a:latin typeface="ＭＳ Ｐゴシック" panose="020B0600070205080204" pitchFamily="50" charset="-128"/>
              <a:ea typeface="ＭＳ Ｐゴシック" panose="020B0600070205080204" pitchFamily="50" charset="-128"/>
            </a:rPr>
            <a:t>245,185</a:t>
          </a:r>
          <a:r>
            <a:rPr kumimoji="1" lang="ja-JP" altLang="en-US" sz="1300">
              <a:latin typeface="ＭＳ Ｐゴシック" panose="020B0600070205080204" pitchFamily="50" charset="-128"/>
              <a:ea typeface="ＭＳ Ｐゴシック" panose="020B0600070205080204" pitchFamily="50" charset="-128"/>
            </a:rPr>
            <a:t>円の大幅な減となったものの、類似団体平均を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12,640</a:t>
          </a:r>
          <a:r>
            <a:rPr kumimoji="1" lang="ja-JP" altLang="en-US" sz="1300">
              <a:latin typeface="ＭＳ Ｐゴシック" panose="020B0600070205080204" pitchFamily="50" charset="-128"/>
              <a:ea typeface="ＭＳ Ｐゴシック" panose="020B0600070205080204" pitchFamily="50" charset="-128"/>
            </a:rPr>
            <a:t>円上回っている。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農林水産業費は、食料産業・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次産業化事業補助金の減少などにより、前年度比</a:t>
          </a:r>
          <a:r>
            <a:rPr kumimoji="1" lang="en-US" altLang="ja-JP" sz="1300">
              <a:latin typeface="ＭＳ Ｐゴシック" panose="020B0600070205080204" pitchFamily="50" charset="-128"/>
              <a:ea typeface="ＭＳ Ｐゴシック" panose="020B0600070205080204" pitchFamily="50" charset="-128"/>
            </a:rPr>
            <a:t>13,618</a:t>
          </a:r>
          <a:r>
            <a:rPr kumimoji="1" lang="ja-JP" altLang="en-US" sz="1300">
              <a:latin typeface="ＭＳ Ｐゴシック" panose="020B0600070205080204" pitchFamily="50" charset="-128"/>
              <a:ea typeface="ＭＳ Ｐゴシック" panose="020B0600070205080204" pitchFamily="50" charset="-128"/>
            </a:rPr>
            <a:t>円の減となったものの、類似団体平均を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79,242</a:t>
          </a:r>
          <a:r>
            <a:rPr kumimoji="1" lang="ja-JP" altLang="en-US" sz="1300">
              <a:latin typeface="ＭＳ Ｐゴシック" panose="020B0600070205080204" pitchFamily="50" charset="-128"/>
              <a:ea typeface="ＭＳ Ｐゴシック" panose="020B0600070205080204" pitchFamily="50" charset="-128"/>
            </a:rPr>
            <a:t>円上回っている。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公債費は、大規模事業の償還終了により、前年度比</a:t>
          </a:r>
          <a:r>
            <a:rPr kumimoji="1" lang="en-US" altLang="ja-JP" sz="1300">
              <a:latin typeface="ＭＳ Ｐゴシック" panose="020B0600070205080204" pitchFamily="50" charset="-128"/>
              <a:ea typeface="ＭＳ Ｐゴシック" panose="020B0600070205080204" pitchFamily="50" charset="-128"/>
            </a:rPr>
            <a:t>5,996</a:t>
          </a:r>
          <a:r>
            <a:rPr kumimoji="1" lang="ja-JP" altLang="en-US" sz="1300">
              <a:latin typeface="ＭＳ Ｐゴシック" panose="020B0600070205080204" pitchFamily="50" charset="-128"/>
              <a:ea typeface="ＭＳ Ｐゴシック" panose="020B0600070205080204" pitchFamily="50" charset="-128"/>
            </a:rPr>
            <a:t>円の減となった。近年、地方債を財源とする新産業集積事業（貸工場整備）及び中学校大規模改修事業を実施したため、令和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年度まで公債費は増加することが見込まれている。さらなる事務の効率化や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の導入などより効率的な財政運営を行う。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年度以降の大型投資事業により、財政調整基金残高及び標準財政規模比は減少傾向にある。また、令和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財政調整基金の取り崩しを最小限に抑えることで、実質単年度収支で黒字となったものの、これまで実質単年度収支は赤字が続いており、財源基盤が脆弱で地方交付税頼みの財政構造に変わりはないため、地方交付税の動向には特に注視し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公営事業を含む全会計において、赤字はないため連結赤字比率はない。</a:t>
          </a:r>
        </a:p>
        <a:p>
          <a:r>
            <a:rPr kumimoji="1" lang="ja-JP" altLang="en-US" sz="1400">
              <a:latin typeface="ＭＳ ゴシック" pitchFamily="49" charset="-128"/>
              <a:ea typeface="ＭＳ ゴシック" pitchFamily="49" charset="-128"/>
            </a:rPr>
            <a:t>　一般会計については、町税などの一般財源が減少傾向にあり、今後はさらに厳しい財政運営が想定される。</a:t>
          </a:r>
        </a:p>
        <a:p>
          <a:r>
            <a:rPr kumimoji="1" lang="ja-JP" altLang="en-US" sz="1400">
              <a:latin typeface="ＭＳ ゴシック" pitchFamily="49" charset="-128"/>
              <a:ea typeface="ＭＳ ゴシック" pitchFamily="49" charset="-128"/>
            </a:rPr>
            <a:t>　水道事業会計においては、標準財政規模に対して大きな黒字となっていたが、平成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7674206</v>
      </c>
      <c r="BO4" s="452"/>
      <c r="BP4" s="452"/>
      <c r="BQ4" s="452"/>
      <c r="BR4" s="452"/>
      <c r="BS4" s="452"/>
      <c r="BT4" s="452"/>
      <c r="BU4" s="453"/>
      <c r="BV4" s="451">
        <v>9359628</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10.199999999999999</v>
      </c>
      <c r="CU4" s="592"/>
      <c r="CV4" s="592"/>
      <c r="CW4" s="592"/>
      <c r="CX4" s="592"/>
      <c r="CY4" s="592"/>
      <c r="CZ4" s="592"/>
      <c r="DA4" s="593"/>
      <c r="DB4" s="591">
        <v>6.6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7201582</v>
      </c>
      <c r="BO5" s="423"/>
      <c r="BP5" s="423"/>
      <c r="BQ5" s="423"/>
      <c r="BR5" s="423"/>
      <c r="BS5" s="423"/>
      <c r="BT5" s="423"/>
      <c r="BU5" s="424"/>
      <c r="BV5" s="422">
        <v>9040075</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85.6</v>
      </c>
      <c r="CU5" s="420"/>
      <c r="CV5" s="420"/>
      <c r="CW5" s="420"/>
      <c r="CX5" s="420"/>
      <c r="CY5" s="420"/>
      <c r="CZ5" s="420"/>
      <c r="DA5" s="421"/>
      <c r="DB5" s="419">
        <v>90.4</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472624</v>
      </c>
      <c r="BO6" s="423"/>
      <c r="BP6" s="423"/>
      <c r="BQ6" s="423"/>
      <c r="BR6" s="423"/>
      <c r="BS6" s="423"/>
      <c r="BT6" s="423"/>
      <c r="BU6" s="424"/>
      <c r="BV6" s="422">
        <v>319553</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88.4</v>
      </c>
      <c r="CU6" s="566"/>
      <c r="CV6" s="566"/>
      <c r="CW6" s="566"/>
      <c r="CX6" s="566"/>
      <c r="CY6" s="566"/>
      <c r="CZ6" s="566"/>
      <c r="DA6" s="567"/>
      <c r="DB6" s="565">
        <v>93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93</v>
      </c>
      <c r="AV7" s="481"/>
      <c r="AW7" s="481"/>
      <c r="AX7" s="481"/>
      <c r="AY7" s="436" t="s">
        <v>105</v>
      </c>
      <c r="AZ7" s="437"/>
      <c r="BA7" s="437"/>
      <c r="BB7" s="437"/>
      <c r="BC7" s="437"/>
      <c r="BD7" s="437"/>
      <c r="BE7" s="437"/>
      <c r="BF7" s="437"/>
      <c r="BG7" s="437"/>
      <c r="BH7" s="437"/>
      <c r="BI7" s="437"/>
      <c r="BJ7" s="437"/>
      <c r="BK7" s="437"/>
      <c r="BL7" s="437"/>
      <c r="BM7" s="438"/>
      <c r="BN7" s="422">
        <v>51961</v>
      </c>
      <c r="BO7" s="423"/>
      <c r="BP7" s="423"/>
      <c r="BQ7" s="423"/>
      <c r="BR7" s="423"/>
      <c r="BS7" s="423"/>
      <c r="BT7" s="423"/>
      <c r="BU7" s="424"/>
      <c r="BV7" s="422">
        <v>54130</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4138343</v>
      </c>
      <c r="CU7" s="423"/>
      <c r="CV7" s="423"/>
      <c r="CW7" s="423"/>
      <c r="CX7" s="423"/>
      <c r="CY7" s="423"/>
      <c r="CZ7" s="423"/>
      <c r="DA7" s="424"/>
      <c r="DB7" s="422">
        <v>4005785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101</v>
      </c>
      <c r="AV8" s="481"/>
      <c r="AW8" s="481"/>
      <c r="AX8" s="481"/>
      <c r="AY8" s="436" t="s">
        <v>108</v>
      </c>
      <c r="AZ8" s="437"/>
      <c r="BA8" s="437"/>
      <c r="BB8" s="437"/>
      <c r="BC8" s="437"/>
      <c r="BD8" s="437"/>
      <c r="BE8" s="437"/>
      <c r="BF8" s="437"/>
      <c r="BG8" s="437"/>
      <c r="BH8" s="437"/>
      <c r="BI8" s="437"/>
      <c r="BJ8" s="437"/>
      <c r="BK8" s="437"/>
      <c r="BL8" s="437"/>
      <c r="BM8" s="438"/>
      <c r="BN8" s="422">
        <v>420663</v>
      </c>
      <c r="BO8" s="423"/>
      <c r="BP8" s="423"/>
      <c r="BQ8" s="423"/>
      <c r="BR8" s="423"/>
      <c r="BS8" s="423"/>
      <c r="BT8" s="423"/>
      <c r="BU8" s="424"/>
      <c r="BV8" s="422">
        <v>265423</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0.2</v>
      </c>
      <c r="CU8" s="526"/>
      <c r="CV8" s="526"/>
      <c r="CW8" s="526"/>
      <c r="CX8" s="526"/>
      <c r="CY8" s="526"/>
      <c r="CZ8" s="526"/>
      <c r="DA8" s="527"/>
      <c r="DB8" s="525">
        <v>0.21</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6613</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93</v>
      </c>
      <c r="AV9" s="481"/>
      <c r="AW9" s="481"/>
      <c r="AX9" s="481"/>
      <c r="AY9" s="436" t="s">
        <v>114</v>
      </c>
      <c r="AZ9" s="437"/>
      <c r="BA9" s="437"/>
      <c r="BB9" s="437"/>
      <c r="BC9" s="437"/>
      <c r="BD9" s="437"/>
      <c r="BE9" s="437"/>
      <c r="BF9" s="437"/>
      <c r="BG9" s="437"/>
      <c r="BH9" s="437"/>
      <c r="BI9" s="437"/>
      <c r="BJ9" s="437"/>
      <c r="BK9" s="437"/>
      <c r="BL9" s="437"/>
      <c r="BM9" s="438"/>
      <c r="BN9" s="422">
        <v>155240</v>
      </c>
      <c r="BO9" s="423"/>
      <c r="BP9" s="423"/>
      <c r="BQ9" s="423"/>
      <c r="BR9" s="423"/>
      <c r="BS9" s="423"/>
      <c r="BT9" s="423"/>
      <c r="BU9" s="424"/>
      <c r="BV9" s="422">
        <v>-24121</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16</v>
      </c>
      <c r="CU9" s="420"/>
      <c r="CV9" s="420"/>
      <c r="CW9" s="420"/>
      <c r="CX9" s="420"/>
      <c r="CY9" s="420"/>
      <c r="CZ9" s="420"/>
      <c r="DA9" s="421"/>
      <c r="DB9" s="419">
        <v>17.399999999999999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116</v>
      </c>
      <c r="M10" s="379"/>
      <c r="N10" s="379"/>
      <c r="O10" s="379"/>
      <c r="P10" s="379"/>
      <c r="Q10" s="380"/>
      <c r="R10" s="375">
        <v>7304</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118</v>
      </c>
      <c r="AV10" s="481"/>
      <c r="AW10" s="481"/>
      <c r="AX10" s="481"/>
      <c r="AY10" s="436" t="s">
        <v>119</v>
      </c>
      <c r="AZ10" s="437"/>
      <c r="BA10" s="437"/>
      <c r="BB10" s="437"/>
      <c r="BC10" s="437"/>
      <c r="BD10" s="437"/>
      <c r="BE10" s="437"/>
      <c r="BF10" s="437"/>
      <c r="BG10" s="437"/>
      <c r="BH10" s="437"/>
      <c r="BI10" s="437"/>
      <c r="BJ10" s="437"/>
      <c r="BK10" s="437"/>
      <c r="BL10" s="437"/>
      <c r="BM10" s="438"/>
      <c r="BN10" s="422">
        <v>112</v>
      </c>
      <c r="BO10" s="423"/>
      <c r="BP10" s="423"/>
      <c r="BQ10" s="423"/>
      <c r="BR10" s="423"/>
      <c r="BS10" s="423"/>
      <c r="BT10" s="423"/>
      <c r="BU10" s="424"/>
      <c r="BV10" s="422">
        <v>44</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118</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6651</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132</v>
      </c>
      <c r="AV12" s="481"/>
      <c r="AW12" s="481"/>
      <c r="AX12" s="481"/>
      <c r="AY12" s="436" t="s">
        <v>133</v>
      </c>
      <c r="AZ12" s="437"/>
      <c r="BA12" s="437"/>
      <c r="BB12" s="437"/>
      <c r="BC12" s="437"/>
      <c r="BD12" s="437"/>
      <c r="BE12" s="437"/>
      <c r="BF12" s="437"/>
      <c r="BG12" s="437"/>
      <c r="BH12" s="437"/>
      <c r="BI12" s="437"/>
      <c r="BJ12" s="437"/>
      <c r="BK12" s="437"/>
      <c r="BL12" s="437"/>
      <c r="BM12" s="438"/>
      <c r="BN12" s="422">
        <v>78000</v>
      </c>
      <c r="BO12" s="423"/>
      <c r="BP12" s="423"/>
      <c r="BQ12" s="423"/>
      <c r="BR12" s="423"/>
      <c r="BS12" s="423"/>
      <c r="BT12" s="423"/>
      <c r="BU12" s="424"/>
      <c r="BV12" s="422">
        <v>131000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126</v>
      </c>
      <c r="CU12" s="526"/>
      <c r="CV12" s="526"/>
      <c r="CW12" s="526"/>
      <c r="CX12" s="526"/>
      <c r="CY12" s="526"/>
      <c r="CZ12" s="526"/>
      <c r="DA12" s="527"/>
      <c r="DB12" s="525" t="s">
        <v>126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6608</v>
      </c>
      <c r="S13" s="510"/>
      <c r="T13" s="510"/>
      <c r="U13" s="510"/>
      <c r="V13" s="511"/>
      <c r="W13" s="512" t="s">
        <v>136</v>
      </c>
      <c r="X13" s="408"/>
      <c r="Y13" s="408"/>
      <c r="Z13" s="408"/>
      <c r="AA13" s="408"/>
      <c r="AB13" s="409"/>
      <c r="AC13" s="375">
        <v>595</v>
      </c>
      <c r="AD13" s="376"/>
      <c r="AE13" s="376"/>
      <c r="AF13" s="376"/>
      <c r="AG13" s="377"/>
      <c r="AH13" s="375">
        <v>659</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77352</v>
      </c>
      <c r="BO13" s="423"/>
      <c r="BP13" s="423"/>
      <c r="BQ13" s="423"/>
      <c r="BR13" s="423"/>
      <c r="BS13" s="423"/>
      <c r="BT13" s="423"/>
      <c r="BU13" s="424"/>
      <c r="BV13" s="422">
        <v>-155077</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12</v>
      </c>
      <c r="CU13" s="420"/>
      <c r="CV13" s="420"/>
      <c r="CW13" s="420"/>
      <c r="CX13" s="420"/>
      <c r="CY13" s="420"/>
      <c r="CZ13" s="420"/>
      <c r="DA13" s="421"/>
      <c r="DB13" s="419">
        <v>10.6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6824</v>
      </c>
      <c r="S14" s="510"/>
      <c r="T14" s="510"/>
      <c r="U14" s="510"/>
      <c r="V14" s="511"/>
      <c r="W14" s="513"/>
      <c r="X14" s="411"/>
      <c r="Y14" s="411"/>
      <c r="Z14" s="411"/>
      <c r="AA14" s="411"/>
      <c r="AB14" s="412"/>
      <c r="AC14" s="502">
        <v>16.600000000000001</v>
      </c>
      <c r="AD14" s="503"/>
      <c r="AE14" s="503"/>
      <c r="AF14" s="503"/>
      <c r="AG14" s="504"/>
      <c r="AH14" s="502">
        <v>17.2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v>115.4</v>
      </c>
      <c r="CU14" s="520"/>
      <c r="CV14" s="520"/>
      <c r="CW14" s="520"/>
      <c r="CX14" s="520"/>
      <c r="CY14" s="520"/>
      <c r="CZ14" s="520"/>
      <c r="DA14" s="521"/>
      <c r="DB14" s="519">
        <v>123.1</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143</v>
      </c>
      <c r="N15" s="507"/>
      <c r="O15" s="507"/>
      <c r="P15" s="507"/>
      <c r="Q15" s="508"/>
      <c r="R15" s="509">
        <v>6768</v>
      </c>
      <c r="S15" s="510"/>
      <c r="T15" s="510"/>
      <c r="U15" s="510"/>
      <c r="V15" s="511"/>
      <c r="W15" s="512" t="s">
        <v>144</v>
      </c>
      <c r="X15" s="408"/>
      <c r="Y15" s="408"/>
      <c r="Z15" s="408"/>
      <c r="AA15" s="408"/>
      <c r="AB15" s="409"/>
      <c r="AC15" s="375">
        <v>1235</v>
      </c>
      <c r="AD15" s="376"/>
      <c r="AE15" s="376"/>
      <c r="AF15" s="376"/>
      <c r="AG15" s="377"/>
      <c r="AH15" s="375">
        <v>1321</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718772</v>
      </c>
      <c r="BO15" s="452"/>
      <c r="BP15" s="452"/>
      <c r="BQ15" s="452"/>
      <c r="BR15" s="452"/>
      <c r="BS15" s="452"/>
      <c r="BT15" s="452"/>
      <c r="BU15" s="453"/>
      <c r="BV15" s="451">
        <v>752445</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34.4</v>
      </c>
      <c r="AD16" s="503"/>
      <c r="AE16" s="503"/>
      <c r="AF16" s="503"/>
      <c r="AG16" s="504"/>
      <c r="AH16" s="502">
        <v>34.5</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3855657</v>
      </c>
      <c r="BO16" s="423"/>
      <c r="BP16" s="423"/>
      <c r="BQ16" s="423"/>
      <c r="BR16" s="423"/>
      <c r="BS16" s="423"/>
      <c r="BT16" s="423"/>
      <c r="BU16" s="424"/>
      <c r="BV16" s="422">
        <v>3723905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1756</v>
      </c>
      <c r="AD17" s="376"/>
      <c r="AE17" s="376"/>
      <c r="AF17" s="376"/>
      <c r="AG17" s="377"/>
      <c r="AH17" s="375">
        <v>1844</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881704</v>
      </c>
      <c r="BO17" s="423"/>
      <c r="BP17" s="423"/>
      <c r="BQ17" s="423"/>
      <c r="BR17" s="423"/>
      <c r="BS17" s="423"/>
      <c r="BT17" s="423"/>
      <c r="BU17" s="424"/>
      <c r="BV17" s="422">
        <v>926101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329.41</v>
      </c>
      <c r="M18" s="475"/>
      <c r="N18" s="475"/>
      <c r="O18" s="475"/>
      <c r="P18" s="475"/>
      <c r="Q18" s="475"/>
      <c r="R18" s="476"/>
      <c r="S18" s="476"/>
      <c r="T18" s="476"/>
      <c r="U18" s="476"/>
      <c r="V18" s="477"/>
      <c r="W18" s="493"/>
      <c r="X18" s="494"/>
      <c r="Y18" s="494"/>
      <c r="Z18" s="494"/>
      <c r="AA18" s="494"/>
      <c r="AB18" s="518"/>
      <c r="AC18" s="392">
        <v>49</v>
      </c>
      <c r="AD18" s="393"/>
      <c r="AE18" s="393"/>
      <c r="AF18" s="393"/>
      <c r="AG18" s="478"/>
      <c r="AH18" s="392">
        <v>48.2</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3606586</v>
      </c>
      <c r="BO18" s="423"/>
      <c r="BP18" s="423"/>
      <c r="BQ18" s="423"/>
      <c r="BR18" s="423"/>
      <c r="BS18" s="423"/>
      <c r="BT18" s="423"/>
      <c r="BU18" s="424"/>
      <c r="BV18" s="422">
        <v>3601432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20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5224411</v>
      </c>
      <c r="BO19" s="423"/>
      <c r="BP19" s="423"/>
      <c r="BQ19" s="423"/>
      <c r="BR19" s="423"/>
      <c r="BS19" s="423"/>
      <c r="BT19" s="423"/>
      <c r="BU19" s="424"/>
      <c r="BV19" s="422">
        <v>5148153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2125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10586241</v>
      </c>
      <c r="BO22" s="452"/>
      <c r="BP22" s="452"/>
      <c r="BQ22" s="452"/>
      <c r="BR22" s="452"/>
      <c r="BS22" s="452"/>
      <c r="BT22" s="452"/>
      <c r="BU22" s="453"/>
      <c r="BV22" s="451">
        <v>10401707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9700107</v>
      </c>
      <c r="BO23" s="423"/>
      <c r="BP23" s="423"/>
      <c r="BQ23" s="423"/>
      <c r="BR23" s="423"/>
      <c r="BS23" s="423"/>
      <c r="BT23" s="423"/>
      <c r="BU23" s="424"/>
      <c r="BV23" s="422">
        <v>9454774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8100</v>
      </c>
      <c r="R24" s="376"/>
      <c r="S24" s="376"/>
      <c r="T24" s="376"/>
      <c r="U24" s="376"/>
      <c r="V24" s="377"/>
      <c r="W24" s="465"/>
      <c r="X24" s="402"/>
      <c r="Y24" s="403"/>
      <c r="Z24" s="378" t="s">
        <v>169</v>
      </c>
      <c r="AA24" s="379"/>
      <c r="AB24" s="379"/>
      <c r="AC24" s="379"/>
      <c r="AD24" s="379"/>
      <c r="AE24" s="379"/>
      <c r="AF24" s="379"/>
      <c r="AG24" s="380"/>
      <c r="AH24" s="375">
        <v>94</v>
      </c>
      <c r="AI24" s="376"/>
      <c r="AJ24" s="376"/>
      <c r="AK24" s="376"/>
      <c r="AL24" s="377"/>
      <c r="AM24" s="375">
        <v>292340</v>
      </c>
      <c r="AN24" s="376"/>
      <c r="AO24" s="376"/>
      <c r="AP24" s="376"/>
      <c r="AQ24" s="376"/>
      <c r="AR24" s="377"/>
      <c r="AS24" s="375">
        <v>3110</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8430628</v>
      </c>
      <c r="BO24" s="423"/>
      <c r="BP24" s="423"/>
      <c r="BQ24" s="423"/>
      <c r="BR24" s="423"/>
      <c r="BS24" s="423"/>
      <c r="BT24" s="423"/>
      <c r="BU24" s="424"/>
      <c r="BV24" s="422">
        <v>8159846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6100</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126</v>
      </c>
      <c r="AN25" s="376"/>
      <c r="AO25" s="376"/>
      <c r="AP25" s="376"/>
      <c r="AQ25" s="376"/>
      <c r="AR25" s="377"/>
      <c r="AS25" s="375" t="s">
        <v>173</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648579</v>
      </c>
      <c r="BO25" s="452"/>
      <c r="BP25" s="452"/>
      <c r="BQ25" s="452"/>
      <c r="BR25" s="452"/>
      <c r="BS25" s="452"/>
      <c r="BT25" s="452"/>
      <c r="BU25" s="453"/>
      <c r="BV25" s="451">
        <v>1199573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5400</v>
      </c>
      <c r="R26" s="376"/>
      <c r="S26" s="376"/>
      <c r="T26" s="376"/>
      <c r="U26" s="376"/>
      <c r="V26" s="377"/>
      <c r="W26" s="465"/>
      <c r="X26" s="402"/>
      <c r="Y26" s="403"/>
      <c r="Z26" s="378" t="s">
        <v>176</v>
      </c>
      <c r="AA26" s="433"/>
      <c r="AB26" s="433"/>
      <c r="AC26" s="433"/>
      <c r="AD26" s="433"/>
      <c r="AE26" s="433"/>
      <c r="AF26" s="433"/>
      <c r="AG26" s="434"/>
      <c r="AH26" s="375">
        <v>2</v>
      </c>
      <c r="AI26" s="376"/>
      <c r="AJ26" s="376"/>
      <c r="AK26" s="376"/>
      <c r="AL26" s="377"/>
      <c r="AM26" s="375" t="s">
        <v>177</v>
      </c>
      <c r="AN26" s="376"/>
      <c r="AO26" s="376"/>
      <c r="AP26" s="376"/>
      <c r="AQ26" s="376"/>
      <c r="AR26" s="377"/>
      <c r="AS26" s="375" t="s">
        <v>177</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173</v>
      </c>
      <c r="BO26" s="423"/>
      <c r="BP26" s="423"/>
      <c r="BQ26" s="423"/>
      <c r="BR26" s="423"/>
      <c r="BS26" s="423"/>
      <c r="BT26" s="423"/>
      <c r="BU26" s="424"/>
      <c r="BV26" s="422" t="s">
        <v>173</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3400</v>
      </c>
      <c r="R27" s="376"/>
      <c r="S27" s="376"/>
      <c r="T27" s="376"/>
      <c r="U27" s="376"/>
      <c r="V27" s="377"/>
      <c r="W27" s="465"/>
      <c r="X27" s="402"/>
      <c r="Y27" s="403"/>
      <c r="Z27" s="378" t="s">
        <v>180</v>
      </c>
      <c r="AA27" s="379"/>
      <c r="AB27" s="379"/>
      <c r="AC27" s="379"/>
      <c r="AD27" s="379"/>
      <c r="AE27" s="379"/>
      <c r="AF27" s="379"/>
      <c r="AG27" s="380"/>
      <c r="AH27" s="375">
        <v>6</v>
      </c>
      <c r="AI27" s="376"/>
      <c r="AJ27" s="376"/>
      <c r="AK27" s="376"/>
      <c r="AL27" s="377"/>
      <c r="AM27" s="375">
        <v>17154</v>
      </c>
      <c r="AN27" s="376"/>
      <c r="AO27" s="376"/>
      <c r="AP27" s="376"/>
      <c r="AQ27" s="376"/>
      <c r="AR27" s="377"/>
      <c r="AS27" s="375">
        <v>2859</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171649</v>
      </c>
      <c r="BO27" s="457"/>
      <c r="BP27" s="457"/>
      <c r="BQ27" s="457"/>
      <c r="BR27" s="457"/>
      <c r="BS27" s="457"/>
      <c r="BT27" s="457"/>
      <c r="BU27" s="458"/>
      <c r="BV27" s="456">
        <v>171606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2800</v>
      </c>
      <c r="R28" s="376"/>
      <c r="S28" s="376"/>
      <c r="T28" s="376"/>
      <c r="U28" s="376"/>
      <c r="V28" s="377"/>
      <c r="W28" s="465"/>
      <c r="X28" s="402"/>
      <c r="Y28" s="403"/>
      <c r="Z28" s="378" t="s">
        <v>183</v>
      </c>
      <c r="AA28" s="379"/>
      <c r="AB28" s="379"/>
      <c r="AC28" s="379"/>
      <c r="AD28" s="379"/>
      <c r="AE28" s="379"/>
      <c r="AF28" s="379"/>
      <c r="AG28" s="380"/>
      <c r="AH28" s="375" t="s">
        <v>173</v>
      </c>
      <c r="AI28" s="376"/>
      <c r="AJ28" s="376"/>
      <c r="AK28" s="376"/>
      <c r="AL28" s="377"/>
      <c r="AM28" s="375" t="s">
        <v>184</v>
      </c>
      <c r="AN28" s="376"/>
      <c r="AO28" s="376"/>
      <c r="AP28" s="376"/>
      <c r="AQ28" s="376"/>
      <c r="AR28" s="377"/>
      <c r="AS28" s="375" t="s">
        <v>173</v>
      </c>
      <c r="AT28" s="376"/>
      <c r="AU28" s="376"/>
      <c r="AV28" s="376"/>
      <c r="AW28" s="376"/>
      <c r="AX28" s="435"/>
      <c r="AY28" s="439" t="s">
        <v>185</v>
      </c>
      <c r="AZ28" s="440"/>
      <c r="BA28" s="440"/>
      <c r="BB28" s="441"/>
      <c r="BC28" s="448" t="s">
        <v>47</v>
      </c>
      <c r="BD28" s="449"/>
      <c r="BE28" s="449"/>
      <c r="BF28" s="449"/>
      <c r="BG28" s="449"/>
      <c r="BH28" s="449"/>
      <c r="BI28" s="449"/>
      <c r="BJ28" s="449"/>
      <c r="BK28" s="449"/>
      <c r="BL28" s="449"/>
      <c r="BM28" s="450"/>
      <c r="BN28" s="451">
        <v>512233</v>
      </c>
      <c r="BO28" s="452"/>
      <c r="BP28" s="452"/>
      <c r="BQ28" s="452"/>
      <c r="BR28" s="452"/>
      <c r="BS28" s="452"/>
      <c r="BT28" s="452"/>
      <c r="BU28" s="453"/>
      <c r="BV28" s="451">
        <v>457121</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186</v>
      </c>
      <c r="F29" s="379"/>
      <c r="G29" s="379"/>
      <c r="H29" s="379"/>
      <c r="I29" s="379"/>
      <c r="J29" s="379"/>
      <c r="K29" s="380"/>
      <c r="L29" s="375">
        <v>8</v>
      </c>
      <c r="M29" s="376"/>
      <c r="N29" s="376"/>
      <c r="O29" s="376"/>
      <c r="P29" s="377"/>
      <c r="Q29" s="375">
        <v>2650</v>
      </c>
      <c r="R29" s="376"/>
      <c r="S29" s="376"/>
      <c r="T29" s="376"/>
      <c r="U29" s="376"/>
      <c r="V29" s="377"/>
      <c r="W29" s="466"/>
      <c r="X29" s="467"/>
      <c r="Y29" s="468"/>
      <c r="Z29" s="378" t="s">
        <v>187</v>
      </c>
      <c r="AA29" s="379"/>
      <c r="AB29" s="379"/>
      <c r="AC29" s="379"/>
      <c r="AD29" s="379"/>
      <c r="AE29" s="379"/>
      <c r="AF29" s="379"/>
      <c r="AG29" s="380"/>
      <c r="AH29" s="375">
        <v>100</v>
      </c>
      <c r="AI29" s="376"/>
      <c r="AJ29" s="376"/>
      <c r="AK29" s="376"/>
      <c r="AL29" s="377"/>
      <c r="AM29" s="375">
        <v>309494</v>
      </c>
      <c r="AN29" s="376"/>
      <c r="AO29" s="376"/>
      <c r="AP29" s="376"/>
      <c r="AQ29" s="376"/>
      <c r="AR29" s="377"/>
      <c r="AS29" s="375">
        <v>3095</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299384</v>
      </c>
      <c r="BO29" s="423"/>
      <c r="BP29" s="423"/>
      <c r="BQ29" s="423"/>
      <c r="BR29" s="423"/>
      <c r="BS29" s="423"/>
      <c r="BT29" s="423"/>
      <c r="BU29" s="424"/>
      <c r="BV29" s="422">
        <v>172339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99.6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583189</v>
      </c>
      <c r="BO30" s="457"/>
      <c r="BP30" s="457"/>
      <c r="BQ30" s="457"/>
      <c r="BR30" s="457"/>
      <c r="BS30" s="457"/>
      <c r="BT30" s="457"/>
      <c r="BU30" s="458"/>
      <c r="BV30" s="456">
        <v>656563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199</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198</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IF('各会計、関係団体の財政状況及び健全化判断比率'!B33="","",'各会計、関係団体の財政状況及び健全化判断比率'!B33)</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置賜広域行政事務組合</v>
      </c>
      <c r="BZ34" s="371"/>
      <c r="CA34" s="371"/>
      <c r="CB34" s="371"/>
      <c r="CC34" s="371"/>
      <c r="CD34" s="371"/>
      <c r="CE34" s="371"/>
      <c r="CF34" s="371"/>
      <c r="CG34" s="371"/>
      <c r="CH34" s="371"/>
      <c r="CI34" s="371"/>
      <c r="CJ34" s="371"/>
      <c r="CK34" s="371"/>
      <c r="CL34" s="371"/>
      <c r="CM34" s="371"/>
      <c r="CN34" s="178"/>
      <c r="CO34" s="370">
        <f>IF(CQ34="","",MAX(C34:D43,U34:V43,AM34:AN43,BE34:BF43,BW34:BX43)+1)</f>
        <v>18</v>
      </c>
      <c r="CP34" s="370"/>
      <c r="CQ34" s="371" t="str">
        <f>IF('各会計、関係団体の財政状況及び健全化判断比率'!BS7="","",'各会計、関係団体の財政状況及び健全化判断比率'!BS7)</f>
        <v>飯豊町地域振興公社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置賜広域病院企業団</v>
      </c>
      <c r="BZ35" s="371"/>
      <c r="CA35" s="371"/>
      <c r="CB35" s="371"/>
      <c r="CC35" s="371"/>
      <c r="CD35" s="371"/>
      <c r="CE35" s="371"/>
      <c r="CF35" s="371"/>
      <c r="CG35" s="371"/>
      <c r="CH35" s="371"/>
      <c r="CI35" s="371"/>
      <c r="CJ35" s="371"/>
      <c r="CK35" s="371"/>
      <c r="CL35" s="371"/>
      <c r="CM35" s="371"/>
      <c r="CN35" s="178"/>
      <c r="CO35" s="370">
        <f t="shared" ref="CO35:CO43" si="3">IF(CQ35="","",CO34+1)</f>
        <v>19</v>
      </c>
      <c r="CP35" s="370"/>
      <c r="CQ35" s="371" t="str">
        <f>IF('各会計、関係団体の財政状況及び健全化判断比率'!BS8="","",'各会計、関係団体の財政状況及び健全化判断比率'!BS8)</f>
        <v>山形県西置賜郡飯豊町土地開発公社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西置賜行政組合</v>
      </c>
      <c r="BZ36" s="371"/>
      <c r="CA36" s="371"/>
      <c r="CB36" s="371"/>
      <c r="CC36" s="371"/>
      <c r="CD36" s="371"/>
      <c r="CE36" s="371"/>
      <c r="CF36" s="371"/>
      <c r="CG36" s="371"/>
      <c r="CH36" s="371"/>
      <c r="CI36" s="371"/>
      <c r="CJ36" s="371"/>
      <c r="CK36" s="371"/>
      <c r="CL36" s="371"/>
      <c r="CM36" s="371"/>
      <c r="CN36" s="178"/>
      <c r="CO36" s="370">
        <f t="shared" si="3"/>
        <v>20</v>
      </c>
      <c r="CP36" s="370"/>
      <c r="CQ36" s="371" t="str">
        <f>IF('各会計、関係団体の財政状況及び健全化判断比率'!BS9="","",'各会計、関係団体の財政状況及び健全化判断比率'!BS9)</f>
        <v>どんでん平ゆり園</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訪問看護特別会計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山形県消防補償等組合</v>
      </c>
      <c r="BZ37" s="371"/>
      <c r="CA37" s="371"/>
      <c r="CB37" s="371"/>
      <c r="CC37" s="371"/>
      <c r="CD37" s="371"/>
      <c r="CE37" s="371"/>
      <c r="CF37" s="371"/>
      <c r="CG37" s="371"/>
      <c r="CH37" s="371"/>
      <c r="CI37" s="371"/>
      <c r="CJ37" s="371"/>
      <c r="CK37" s="371"/>
      <c r="CL37" s="371"/>
      <c r="CM37" s="371"/>
      <c r="CN37" s="178"/>
      <c r="CO37" s="370">
        <f t="shared" si="3"/>
        <v>21</v>
      </c>
      <c r="CP37" s="370"/>
      <c r="CQ37" s="371" t="str">
        <f>IF('各会計、関係団体の財政状況及び健全化判断比率'!BS10="","",'各会計、関係団体の財政状況及び健全化判断比率'!BS10)</f>
        <v>エコプラントめざみ</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6</v>
      </c>
      <c r="V38" s="370"/>
      <c r="W38" s="371" t="str">
        <f>IF('各会計、関係団体の財政状況及び健全化判断比率'!B32="","",'各会計、関係団体の財政状況及び健全化判断比率'!B32)</f>
        <v>介護老人保健施設特別会計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山形県自治会館管理組合</v>
      </c>
      <c r="BZ38" s="371"/>
      <c r="CA38" s="371"/>
      <c r="CB38" s="371"/>
      <c r="CC38" s="371"/>
      <c r="CD38" s="371"/>
      <c r="CE38" s="371"/>
      <c r="CF38" s="371"/>
      <c r="CG38" s="371"/>
      <c r="CH38" s="371"/>
      <c r="CI38" s="371"/>
      <c r="CJ38" s="371"/>
      <c r="CK38" s="371"/>
      <c r="CL38" s="371"/>
      <c r="CM38" s="371"/>
      <c r="CN38" s="178"/>
      <c r="CO38" s="370">
        <f t="shared" si="3"/>
        <v>22</v>
      </c>
      <c r="CP38" s="370"/>
      <c r="CQ38" s="371" t="str">
        <f>IF('各会計、関係団体の財政状況及び健全化判断比率'!BS11="","",'各会計、関係団体の財政状況及び健全化判断比率'!BS11)</f>
        <v>エルベ</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山形県市町村交通災害共済組合</v>
      </c>
      <c r="BZ39" s="371"/>
      <c r="CA39" s="371"/>
      <c r="CB39" s="371"/>
      <c r="CC39" s="371"/>
      <c r="CD39" s="371"/>
      <c r="CE39" s="371"/>
      <c r="CF39" s="371"/>
      <c r="CG39" s="371"/>
      <c r="CH39" s="371"/>
      <c r="CI39" s="371"/>
      <c r="CJ39" s="371"/>
      <c r="CK39" s="371"/>
      <c r="CL39" s="371"/>
      <c r="CM39" s="371"/>
      <c r="CN39" s="178"/>
      <c r="CO39" s="370">
        <f t="shared" si="3"/>
        <v>23</v>
      </c>
      <c r="CP39" s="370"/>
      <c r="CQ39" s="371" t="str">
        <f>IF('各会計、関係団体の財政状況及び健全化判断比率'!BS12="","",'各会計、関係団体の財政状況及び健全化判断比率'!BS12)</f>
        <v>飯豊めざみの里</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山形県市町村職員退職手当組合</v>
      </c>
      <c r="BZ40" s="371"/>
      <c r="CA40" s="371"/>
      <c r="CB40" s="371"/>
      <c r="CC40" s="371"/>
      <c r="CD40" s="371"/>
      <c r="CE40" s="371"/>
      <c r="CF40" s="371"/>
      <c r="CG40" s="371"/>
      <c r="CH40" s="371"/>
      <c r="CI40" s="371"/>
      <c r="CJ40" s="371"/>
      <c r="CK40" s="371"/>
      <c r="CL40" s="371"/>
      <c r="CM40" s="371"/>
      <c r="CN40" s="178"/>
      <c r="CO40" s="370">
        <f t="shared" si="3"/>
        <v>24</v>
      </c>
      <c r="CP40" s="370"/>
      <c r="CQ40" s="371" t="str">
        <f>IF('各会計、関係団体の財政状況及び健全化判断比率'!BS13="","",'各会計、関係団体の財政状況及び健全化判断比率'!BS13)</f>
        <v>飯豊ながめやま牧場</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山形県後期高齢者医療広域連合（普通会計分）</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山形県後期高齢者医療広域連合（事業会計分）</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0" t="s">
        <v>612</v>
      </c>
    </row>
    <row r="54" spans="5:113" x14ac:dyDescent="0.15"/>
    <row r="55" spans="5:113" x14ac:dyDescent="0.15"/>
    <row r="56" spans="5:113" x14ac:dyDescent="0.15"/>
  </sheetData>
  <sheetProtection algorithmName="SHA-512" hashValue="jXHAC3NfD1oxG6jQ6M/nOfqnxsOPvu5ICSUaTky9IBHSWL2kBRg9m934zFMq/zuiYVIvUldkUpSJfECcMJk3Ew==" saltValue="roj4cflxYBcPXYHXa2RR2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79" t="s">
        <v>565</v>
      </c>
      <c r="D34" s="1179"/>
      <c r="E34" s="1180"/>
      <c r="F34" s="32">
        <v>6.7</v>
      </c>
      <c r="G34" s="33">
        <v>5.78</v>
      </c>
      <c r="H34" s="33">
        <v>7.89</v>
      </c>
      <c r="I34" s="33">
        <v>6.62</v>
      </c>
      <c r="J34" s="34">
        <v>10.16</v>
      </c>
      <c r="K34" s="22"/>
      <c r="L34" s="22"/>
      <c r="M34" s="22"/>
      <c r="N34" s="22"/>
      <c r="O34" s="22"/>
      <c r="P34" s="22"/>
    </row>
    <row r="35" spans="1:16" ht="39" customHeight="1" x14ac:dyDescent="0.15">
      <c r="A35" s="22"/>
      <c r="B35" s="35"/>
      <c r="C35" s="1173" t="s">
        <v>566</v>
      </c>
      <c r="D35" s="1174"/>
      <c r="E35" s="1175"/>
      <c r="F35" s="36">
        <v>5.19</v>
      </c>
      <c r="G35" s="37">
        <v>6.76</v>
      </c>
      <c r="H35" s="37">
        <v>8.4600000000000009</v>
      </c>
      <c r="I35" s="37">
        <v>8.6300000000000008</v>
      </c>
      <c r="J35" s="38">
        <v>9.14</v>
      </c>
      <c r="K35" s="22"/>
      <c r="L35" s="22"/>
      <c r="M35" s="22"/>
      <c r="N35" s="22"/>
      <c r="O35" s="22"/>
      <c r="P35" s="22"/>
    </row>
    <row r="36" spans="1:16" ht="39" customHeight="1" x14ac:dyDescent="0.15">
      <c r="A36" s="22"/>
      <c r="B36" s="35"/>
      <c r="C36" s="1173" t="s">
        <v>567</v>
      </c>
      <c r="D36" s="1174"/>
      <c r="E36" s="1175"/>
      <c r="F36" s="36">
        <v>1.3</v>
      </c>
      <c r="G36" s="37">
        <v>1.01</v>
      </c>
      <c r="H36" s="37">
        <v>0.54</v>
      </c>
      <c r="I36" s="37">
        <v>0.23</v>
      </c>
      <c r="J36" s="38">
        <v>1.26</v>
      </c>
      <c r="K36" s="22"/>
      <c r="L36" s="22"/>
      <c r="M36" s="22"/>
      <c r="N36" s="22"/>
      <c r="O36" s="22"/>
      <c r="P36" s="22"/>
    </row>
    <row r="37" spans="1:16" ht="39" customHeight="1" x14ac:dyDescent="0.15">
      <c r="A37" s="22"/>
      <c r="B37" s="35"/>
      <c r="C37" s="1173" t="s">
        <v>568</v>
      </c>
      <c r="D37" s="1174"/>
      <c r="E37" s="1175"/>
      <c r="F37" s="36">
        <v>0.65</v>
      </c>
      <c r="G37" s="37">
        <v>0.67</v>
      </c>
      <c r="H37" s="37">
        <v>1.0900000000000001</v>
      </c>
      <c r="I37" s="37">
        <v>0.28999999999999998</v>
      </c>
      <c r="J37" s="38">
        <v>1.04</v>
      </c>
      <c r="K37" s="22"/>
      <c r="L37" s="22"/>
      <c r="M37" s="22"/>
      <c r="N37" s="22"/>
      <c r="O37" s="22"/>
      <c r="P37" s="22"/>
    </row>
    <row r="38" spans="1:16" ht="39" customHeight="1" x14ac:dyDescent="0.15">
      <c r="A38" s="22"/>
      <c r="B38" s="35"/>
      <c r="C38" s="1173" t="s">
        <v>569</v>
      </c>
      <c r="D38" s="1174"/>
      <c r="E38" s="1175"/>
      <c r="F38" s="36">
        <v>0.01</v>
      </c>
      <c r="G38" s="37">
        <v>0</v>
      </c>
      <c r="H38" s="37">
        <v>0</v>
      </c>
      <c r="I38" s="37">
        <v>0.02</v>
      </c>
      <c r="J38" s="38">
        <v>0.01</v>
      </c>
      <c r="K38" s="22"/>
      <c r="L38" s="22"/>
      <c r="M38" s="22"/>
      <c r="N38" s="22"/>
      <c r="O38" s="22"/>
      <c r="P38" s="22"/>
    </row>
    <row r="39" spans="1:16" ht="39" customHeight="1" x14ac:dyDescent="0.15">
      <c r="A39" s="22"/>
      <c r="B39" s="35"/>
      <c r="C39" s="1173" t="s">
        <v>570</v>
      </c>
      <c r="D39" s="1174"/>
      <c r="E39" s="1175"/>
      <c r="F39" s="36">
        <v>0.01</v>
      </c>
      <c r="G39" s="37">
        <v>0</v>
      </c>
      <c r="H39" s="37">
        <v>0.02</v>
      </c>
      <c r="I39" s="37">
        <v>0</v>
      </c>
      <c r="J39" s="38">
        <v>0</v>
      </c>
      <c r="K39" s="22"/>
      <c r="L39" s="22"/>
      <c r="M39" s="22"/>
      <c r="N39" s="22"/>
      <c r="O39" s="22"/>
      <c r="P39" s="22"/>
    </row>
    <row r="40" spans="1:16" ht="39" customHeight="1" x14ac:dyDescent="0.15">
      <c r="A40" s="22"/>
      <c r="B40" s="35"/>
      <c r="C40" s="1173" t="s">
        <v>571</v>
      </c>
      <c r="D40" s="1174"/>
      <c r="E40" s="1175"/>
      <c r="F40" s="36">
        <v>0.01</v>
      </c>
      <c r="G40" s="37">
        <v>0</v>
      </c>
      <c r="H40" s="37">
        <v>0</v>
      </c>
      <c r="I40" s="37">
        <v>0</v>
      </c>
      <c r="J40" s="38">
        <v>0</v>
      </c>
      <c r="K40" s="22"/>
      <c r="L40" s="22"/>
      <c r="M40" s="22"/>
      <c r="N40" s="22"/>
      <c r="O40" s="22"/>
      <c r="P40" s="22"/>
    </row>
    <row r="41" spans="1:16" ht="39" customHeight="1" x14ac:dyDescent="0.15">
      <c r="A41" s="22"/>
      <c r="B41" s="35"/>
      <c r="C41" s="1173" t="s">
        <v>572</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573</v>
      </c>
      <c r="D42" s="1174"/>
      <c r="E42" s="1175"/>
      <c r="F42" s="36" t="s">
        <v>514</v>
      </c>
      <c r="G42" s="37" t="s">
        <v>514</v>
      </c>
      <c r="H42" s="37" t="s">
        <v>514</v>
      </c>
      <c r="I42" s="37" t="s">
        <v>514</v>
      </c>
      <c r="J42" s="38" t="s">
        <v>514</v>
      </c>
      <c r="K42" s="22"/>
      <c r="L42" s="22"/>
      <c r="M42" s="22"/>
      <c r="N42" s="22"/>
      <c r="O42" s="22"/>
      <c r="P42" s="22"/>
    </row>
    <row r="43" spans="1:16" ht="39" customHeight="1" thickBot="1" x14ac:dyDescent="0.2">
      <c r="A43" s="22"/>
      <c r="B43" s="40"/>
      <c r="C43" s="1176" t="s">
        <v>574</v>
      </c>
      <c r="D43" s="1177"/>
      <c r="E43" s="1178"/>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vBrxs/f8IKPawwieXwISVj5Q3AOf4z1en6L9h5rQsKbSyx3m7bqqVcquLIeGmxTZ27EbCAv9bOGU9yM1ybtkA==" saltValue="bSlD2piM78aoOBdVXmof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547</v>
      </c>
      <c r="L45" s="60">
        <v>641</v>
      </c>
      <c r="M45" s="60">
        <v>704</v>
      </c>
      <c r="N45" s="60">
        <v>911</v>
      </c>
      <c r="O45" s="61">
        <v>848</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514</v>
      </c>
      <c r="L46" s="64" t="s">
        <v>514</v>
      </c>
      <c r="M46" s="64" t="s">
        <v>514</v>
      </c>
      <c r="N46" s="64" t="s">
        <v>514</v>
      </c>
      <c r="O46" s="65" t="s">
        <v>514</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514</v>
      </c>
      <c r="L47" s="64" t="s">
        <v>514</v>
      </c>
      <c r="M47" s="64" t="s">
        <v>514</v>
      </c>
      <c r="N47" s="64" t="s">
        <v>514</v>
      </c>
      <c r="O47" s="65" t="s">
        <v>514</v>
      </c>
      <c r="P47" s="48"/>
      <c r="Q47" s="48"/>
      <c r="R47" s="48"/>
      <c r="S47" s="48"/>
      <c r="T47" s="48"/>
      <c r="U47" s="48"/>
    </row>
    <row r="48" spans="1:21" ht="30.75" customHeight="1" x14ac:dyDescent="0.15">
      <c r="A48" s="48"/>
      <c r="B48" s="1201"/>
      <c r="C48" s="1202"/>
      <c r="D48" s="62"/>
      <c r="E48" s="1183" t="s">
        <v>14</v>
      </c>
      <c r="F48" s="1183"/>
      <c r="G48" s="1183"/>
      <c r="H48" s="1183"/>
      <c r="I48" s="1183"/>
      <c r="J48" s="1184"/>
      <c r="K48" s="63">
        <v>233</v>
      </c>
      <c r="L48" s="64">
        <v>194</v>
      </c>
      <c r="M48" s="64">
        <v>254</v>
      </c>
      <c r="N48" s="64">
        <v>254</v>
      </c>
      <c r="O48" s="65">
        <v>258</v>
      </c>
      <c r="P48" s="48"/>
      <c r="Q48" s="48"/>
      <c r="R48" s="48"/>
      <c r="S48" s="48"/>
      <c r="T48" s="48"/>
      <c r="U48" s="48"/>
    </row>
    <row r="49" spans="1:21" ht="30.75" customHeight="1" x14ac:dyDescent="0.15">
      <c r="A49" s="48"/>
      <c r="B49" s="1201"/>
      <c r="C49" s="1202"/>
      <c r="D49" s="62"/>
      <c r="E49" s="1183" t="s">
        <v>15</v>
      </c>
      <c r="F49" s="1183"/>
      <c r="G49" s="1183"/>
      <c r="H49" s="1183"/>
      <c r="I49" s="1183"/>
      <c r="J49" s="1184"/>
      <c r="K49" s="63">
        <v>41</v>
      </c>
      <c r="L49" s="64">
        <v>48</v>
      </c>
      <c r="M49" s="64">
        <v>50</v>
      </c>
      <c r="N49" s="64">
        <v>44</v>
      </c>
      <c r="O49" s="65">
        <v>49</v>
      </c>
      <c r="P49" s="48"/>
      <c r="Q49" s="48"/>
      <c r="R49" s="48"/>
      <c r="S49" s="48"/>
      <c r="T49" s="48"/>
      <c r="U49" s="48"/>
    </row>
    <row r="50" spans="1:21" ht="30.75" customHeight="1" x14ac:dyDescent="0.15">
      <c r="A50" s="48"/>
      <c r="B50" s="1201"/>
      <c r="C50" s="1202"/>
      <c r="D50" s="62"/>
      <c r="E50" s="1183" t="s">
        <v>16</v>
      </c>
      <c r="F50" s="1183"/>
      <c r="G50" s="1183"/>
      <c r="H50" s="1183"/>
      <c r="I50" s="1183"/>
      <c r="J50" s="1184"/>
      <c r="K50" s="63">
        <v>5</v>
      </c>
      <c r="L50" s="64">
        <v>4</v>
      </c>
      <c r="M50" s="64">
        <v>3</v>
      </c>
      <c r="N50" s="64">
        <v>2</v>
      </c>
      <c r="O50" s="65">
        <v>2</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514</v>
      </c>
      <c r="L51" s="64" t="s">
        <v>514</v>
      </c>
      <c r="M51" s="64" t="s">
        <v>514</v>
      </c>
      <c r="N51" s="64" t="s">
        <v>514</v>
      </c>
      <c r="O51" s="65" t="s">
        <v>514</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621</v>
      </c>
      <c r="L52" s="64">
        <v>644</v>
      </c>
      <c r="M52" s="64">
        <v>669</v>
      </c>
      <c r="N52" s="64">
        <v>808</v>
      </c>
      <c r="O52" s="65">
        <v>738</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205</v>
      </c>
      <c r="L53" s="69">
        <v>243</v>
      </c>
      <c r="M53" s="69">
        <v>342</v>
      </c>
      <c r="N53" s="69">
        <v>403</v>
      </c>
      <c r="O53" s="70">
        <v>419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89" t="s">
        <v>24</v>
      </c>
      <c r="C57" s="1190"/>
      <c r="D57" s="1193" t="s">
        <v>25</v>
      </c>
      <c r="E57" s="1194"/>
      <c r="F57" s="1194"/>
      <c r="G57" s="1194"/>
      <c r="H57" s="1194"/>
      <c r="I57" s="1194"/>
      <c r="J57" s="1195"/>
      <c r="K57" s="83" t="s">
        <v>606</v>
      </c>
      <c r="L57" s="84" t="s">
        <v>514</v>
      </c>
      <c r="M57" s="84" t="s">
        <v>514</v>
      </c>
      <c r="N57" s="84" t="s">
        <v>514</v>
      </c>
      <c r="O57" s="85" t="s">
        <v>514</v>
      </c>
    </row>
    <row r="58" spans="1:21" ht="31.5" customHeight="1" thickBot="1" x14ac:dyDescent="0.2">
      <c r="B58" s="1191"/>
      <c r="C58" s="1192"/>
      <c r="D58" s="1196" t="s">
        <v>26</v>
      </c>
      <c r="E58" s="1197"/>
      <c r="F58" s="1197"/>
      <c r="G58" s="1197"/>
      <c r="H58" s="1197"/>
      <c r="I58" s="1197"/>
      <c r="J58" s="1198"/>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t/lUIeMlZZ1PUBfVrQ0OKGURdUYKyKlOa01hXxfVsgEdFKv6yIPqTsz1xPPduDcElFrsLEU6P3L0trydmyyA==" saltValue="4cgFgfaCmcUm0BSeXAq7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19" t="s">
        <v>29</v>
      </c>
      <c r="C41" s="1220"/>
      <c r="D41" s="102"/>
      <c r="E41" s="1221" t="s">
        <v>30</v>
      </c>
      <c r="F41" s="1221"/>
      <c r="G41" s="1221"/>
      <c r="H41" s="1222"/>
      <c r="I41" s="351">
        <v>7981</v>
      </c>
      <c r="J41" s="352">
        <v>9032</v>
      </c>
      <c r="K41" s="352">
        <v>9358</v>
      </c>
      <c r="L41" s="352">
        <v>10402</v>
      </c>
      <c r="M41" s="353">
        <v>10586</v>
      </c>
    </row>
    <row r="42" spans="2:13" ht="27.75" customHeight="1" x14ac:dyDescent="0.15">
      <c r="B42" s="1209"/>
      <c r="C42" s="1210"/>
      <c r="D42" s="103"/>
      <c r="E42" s="1213" t="s">
        <v>31</v>
      </c>
      <c r="F42" s="1213"/>
      <c r="G42" s="1213"/>
      <c r="H42" s="1214"/>
      <c r="I42" s="354">
        <v>10</v>
      </c>
      <c r="J42" s="355">
        <v>6</v>
      </c>
      <c r="K42" s="355">
        <v>4</v>
      </c>
      <c r="L42" s="355">
        <v>2</v>
      </c>
      <c r="M42" s="356" t="s">
        <v>514</v>
      </c>
    </row>
    <row r="43" spans="2:13" ht="27.75" customHeight="1" x14ac:dyDescent="0.15">
      <c r="B43" s="1209"/>
      <c r="C43" s="1210"/>
      <c r="D43" s="103"/>
      <c r="E43" s="1213" t="s">
        <v>32</v>
      </c>
      <c r="F43" s="1213"/>
      <c r="G43" s="1213"/>
      <c r="H43" s="1214"/>
      <c r="I43" s="354">
        <v>2780</v>
      </c>
      <c r="J43" s="355">
        <v>2670</v>
      </c>
      <c r="K43" s="355">
        <v>2756</v>
      </c>
      <c r="L43" s="355">
        <v>2838</v>
      </c>
      <c r="M43" s="356">
        <v>2872</v>
      </c>
    </row>
    <row r="44" spans="2:13" ht="27.75" customHeight="1" x14ac:dyDescent="0.15">
      <c r="B44" s="1209"/>
      <c r="C44" s="1210"/>
      <c r="D44" s="103"/>
      <c r="E44" s="1213" t="s">
        <v>33</v>
      </c>
      <c r="F44" s="1213"/>
      <c r="G44" s="1213"/>
      <c r="H44" s="1214"/>
      <c r="I44" s="354">
        <v>313</v>
      </c>
      <c r="J44" s="355">
        <v>390</v>
      </c>
      <c r="K44" s="355">
        <v>464</v>
      </c>
      <c r="L44" s="355">
        <v>453</v>
      </c>
      <c r="M44" s="356">
        <v>414</v>
      </c>
    </row>
    <row r="45" spans="2:13" ht="27.75" customHeight="1" x14ac:dyDescent="0.15">
      <c r="B45" s="1209"/>
      <c r="C45" s="1210"/>
      <c r="D45" s="103"/>
      <c r="E45" s="1213" t="s">
        <v>34</v>
      </c>
      <c r="F45" s="1213"/>
      <c r="G45" s="1213"/>
      <c r="H45" s="1214"/>
      <c r="I45" s="354">
        <v>829</v>
      </c>
      <c r="J45" s="355">
        <v>783</v>
      </c>
      <c r="K45" s="355">
        <v>774</v>
      </c>
      <c r="L45" s="355">
        <v>811</v>
      </c>
      <c r="M45" s="356">
        <v>760</v>
      </c>
    </row>
    <row r="46" spans="2:13" ht="27.75" customHeight="1" x14ac:dyDescent="0.15">
      <c r="B46" s="1209"/>
      <c r="C46" s="1210"/>
      <c r="D46" s="104"/>
      <c r="E46" s="1213" t="s">
        <v>35</v>
      </c>
      <c r="F46" s="1213"/>
      <c r="G46" s="1213"/>
      <c r="H46" s="1214"/>
      <c r="I46" s="354" t="s">
        <v>514</v>
      </c>
      <c r="J46" s="355" t="s">
        <v>514</v>
      </c>
      <c r="K46" s="355" t="s">
        <v>514</v>
      </c>
      <c r="L46" s="355" t="s">
        <v>514</v>
      </c>
      <c r="M46" s="356" t="s">
        <v>514</v>
      </c>
    </row>
    <row r="47" spans="2:13" ht="27.75" customHeight="1" x14ac:dyDescent="0.15">
      <c r="B47" s="1209"/>
      <c r="C47" s="1210"/>
      <c r="D47" s="105"/>
      <c r="E47" s="1223" t="s">
        <v>36</v>
      </c>
      <c r="F47" s="1224"/>
      <c r="G47" s="1224"/>
      <c r="H47" s="1225"/>
      <c r="I47" s="354" t="s">
        <v>514</v>
      </c>
      <c r="J47" s="355" t="s">
        <v>514</v>
      </c>
      <c r="K47" s="355" t="s">
        <v>514</v>
      </c>
      <c r="L47" s="355" t="s">
        <v>514</v>
      </c>
      <c r="M47" s="356" t="s">
        <v>514</v>
      </c>
    </row>
    <row r="48" spans="2:13" ht="27.75" customHeight="1" x14ac:dyDescent="0.15">
      <c r="B48" s="1209"/>
      <c r="C48" s="1210"/>
      <c r="D48" s="103"/>
      <c r="E48" s="1213" t="s">
        <v>37</v>
      </c>
      <c r="F48" s="1213"/>
      <c r="G48" s="1213"/>
      <c r="H48" s="1214"/>
      <c r="I48" s="354" t="s">
        <v>514</v>
      </c>
      <c r="J48" s="355" t="s">
        <v>514</v>
      </c>
      <c r="K48" s="355" t="s">
        <v>514</v>
      </c>
      <c r="L48" s="355" t="s">
        <v>514</v>
      </c>
      <c r="M48" s="356" t="s">
        <v>514</v>
      </c>
    </row>
    <row r="49" spans="2:13" ht="27.75" customHeight="1" x14ac:dyDescent="0.15">
      <c r="B49" s="1211"/>
      <c r="C49" s="1212"/>
      <c r="D49" s="103"/>
      <c r="E49" s="1213" t="s">
        <v>38</v>
      </c>
      <c r="F49" s="1213"/>
      <c r="G49" s="1213"/>
      <c r="H49" s="1214"/>
      <c r="I49" s="354" t="s">
        <v>514</v>
      </c>
      <c r="J49" s="355" t="s">
        <v>514</v>
      </c>
      <c r="K49" s="355" t="s">
        <v>514</v>
      </c>
      <c r="L49" s="355" t="s">
        <v>514</v>
      </c>
      <c r="M49" s="356" t="s">
        <v>514</v>
      </c>
    </row>
    <row r="50" spans="2:13" ht="27.75" customHeight="1" x14ac:dyDescent="0.15">
      <c r="B50" s="1207" t="s">
        <v>39</v>
      </c>
      <c r="C50" s="1208"/>
      <c r="D50" s="106"/>
      <c r="E50" s="1213" t="s">
        <v>40</v>
      </c>
      <c r="F50" s="1213"/>
      <c r="G50" s="1213"/>
      <c r="H50" s="1214"/>
      <c r="I50" s="354">
        <v>2863</v>
      </c>
      <c r="J50" s="355">
        <v>2476</v>
      </c>
      <c r="K50" s="355">
        <v>1873</v>
      </c>
      <c r="L50" s="355">
        <v>1709</v>
      </c>
      <c r="M50" s="356">
        <v>1841</v>
      </c>
    </row>
    <row r="51" spans="2:13" ht="27.75" customHeight="1" x14ac:dyDescent="0.15">
      <c r="B51" s="1209"/>
      <c r="C51" s="1210"/>
      <c r="D51" s="103"/>
      <c r="E51" s="1213" t="s">
        <v>41</v>
      </c>
      <c r="F51" s="1213"/>
      <c r="G51" s="1213"/>
      <c r="H51" s="1214"/>
      <c r="I51" s="354">
        <v>128</v>
      </c>
      <c r="J51" s="355">
        <v>113</v>
      </c>
      <c r="K51" s="355">
        <v>97</v>
      </c>
      <c r="L51" s="355">
        <v>84</v>
      </c>
      <c r="M51" s="356">
        <v>70</v>
      </c>
    </row>
    <row r="52" spans="2:13" ht="27.75" customHeight="1" x14ac:dyDescent="0.15">
      <c r="B52" s="1211"/>
      <c r="C52" s="1212"/>
      <c r="D52" s="103"/>
      <c r="E52" s="1213" t="s">
        <v>42</v>
      </c>
      <c r="F52" s="1213"/>
      <c r="G52" s="1213"/>
      <c r="H52" s="1214"/>
      <c r="I52" s="354">
        <v>7473</v>
      </c>
      <c r="J52" s="355">
        <v>8189</v>
      </c>
      <c r="K52" s="355">
        <v>8134</v>
      </c>
      <c r="L52" s="355">
        <v>8758</v>
      </c>
      <c r="M52" s="356">
        <v>8785</v>
      </c>
    </row>
    <row r="53" spans="2:13" ht="27.75" customHeight="1" thickBot="1" x14ac:dyDescent="0.2">
      <c r="B53" s="1215" t="s">
        <v>43</v>
      </c>
      <c r="C53" s="1216"/>
      <c r="D53" s="107"/>
      <c r="E53" s="1217" t="s">
        <v>44</v>
      </c>
      <c r="F53" s="1217"/>
      <c r="G53" s="1217"/>
      <c r="H53" s="1218"/>
      <c r="I53" s="357">
        <v>1447</v>
      </c>
      <c r="J53" s="358">
        <v>2103</v>
      </c>
      <c r="K53" s="358">
        <v>3251</v>
      </c>
      <c r="L53" s="358">
        <v>3954</v>
      </c>
      <c r="M53" s="359">
        <v>3937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6EQ9RAU/0OBqIA8IJ4GBir8Qu5LcwPzTdepxwr3AGQcAFhCjrIuafHYbGpGGE0sYVb6jHj6vZYUnLdfTZu2Uw==" saltValue="o66Er79v4QZWvdWsbD/i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4" t="s">
        <v>47</v>
      </c>
      <c r="D55" s="1234"/>
      <c r="E55" s="1235"/>
      <c r="F55" s="119">
        <v>443</v>
      </c>
      <c r="G55" s="119">
        <v>457</v>
      </c>
      <c r="H55" s="120">
        <v>512</v>
      </c>
    </row>
    <row r="56" spans="2:8" ht="52.5" customHeight="1" x14ac:dyDescent="0.15">
      <c r="B56" s="121"/>
      <c r="C56" s="1236" t="s">
        <v>48</v>
      </c>
      <c r="D56" s="1236"/>
      <c r="E56" s="1237"/>
      <c r="F56" s="122">
        <v>279</v>
      </c>
      <c r="G56" s="122">
        <v>172</v>
      </c>
      <c r="H56" s="123">
        <v>299</v>
      </c>
    </row>
    <row r="57" spans="2:8" ht="53.25" customHeight="1" x14ac:dyDescent="0.15">
      <c r="B57" s="121"/>
      <c r="C57" s="1238" t="s">
        <v>49</v>
      </c>
      <c r="D57" s="1238"/>
      <c r="E57" s="1239"/>
      <c r="F57" s="124">
        <v>728</v>
      </c>
      <c r="G57" s="124">
        <v>657</v>
      </c>
      <c r="H57" s="125">
        <v>583</v>
      </c>
    </row>
    <row r="58" spans="2:8" ht="45.75" customHeight="1" x14ac:dyDescent="0.15">
      <c r="B58" s="126"/>
      <c r="C58" s="1226" t="s">
        <v>607</v>
      </c>
      <c r="D58" s="1227"/>
      <c r="E58" s="1228"/>
      <c r="F58" s="127">
        <v>429</v>
      </c>
      <c r="G58" s="127">
        <v>382</v>
      </c>
      <c r="H58" s="128">
        <v>321</v>
      </c>
    </row>
    <row r="59" spans="2:8" ht="45.75" customHeight="1" x14ac:dyDescent="0.15">
      <c r="B59" s="126"/>
      <c r="C59" s="1226" t="s">
        <v>608</v>
      </c>
      <c r="D59" s="1227"/>
      <c r="E59" s="1228"/>
      <c r="F59" s="127">
        <v>168</v>
      </c>
      <c r="G59" s="127">
        <v>88</v>
      </c>
      <c r="H59" s="128">
        <v>89</v>
      </c>
    </row>
    <row r="60" spans="2:8" ht="45.75" customHeight="1" x14ac:dyDescent="0.15">
      <c r="B60" s="126"/>
      <c r="C60" s="1226" t="s">
        <v>611</v>
      </c>
      <c r="D60" s="1227"/>
      <c r="E60" s="1228"/>
      <c r="F60" s="127">
        <v>20</v>
      </c>
      <c r="G60" s="127">
        <v>60</v>
      </c>
      <c r="H60" s="128">
        <v>60</v>
      </c>
    </row>
    <row r="61" spans="2:8" ht="45.75" customHeight="1" x14ac:dyDescent="0.15">
      <c r="B61" s="126"/>
      <c r="C61" s="1226" t="s">
        <v>609</v>
      </c>
      <c r="D61" s="1227"/>
      <c r="E61" s="1228"/>
      <c r="F61" s="127">
        <v>58</v>
      </c>
      <c r="G61" s="127">
        <v>48</v>
      </c>
      <c r="H61" s="128">
        <v>45</v>
      </c>
    </row>
    <row r="62" spans="2:8" ht="45.75" customHeight="1" thickBot="1" x14ac:dyDescent="0.2">
      <c r="B62" s="129"/>
      <c r="C62" s="1229" t="s">
        <v>610</v>
      </c>
      <c r="D62" s="1230"/>
      <c r="E62" s="1231"/>
      <c r="F62" s="130">
        <v>44</v>
      </c>
      <c r="G62" s="130">
        <v>37</v>
      </c>
      <c r="H62" s="131">
        <v>28</v>
      </c>
    </row>
    <row r="63" spans="2:8" ht="52.5" customHeight="1" thickBot="1" x14ac:dyDescent="0.2">
      <c r="B63" s="132"/>
      <c r="C63" s="1232" t="s">
        <v>50</v>
      </c>
      <c r="D63" s="1232"/>
      <c r="E63" s="1233"/>
      <c r="F63" s="133">
        <v>1450</v>
      </c>
      <c r="G63" s="133">
        <v>1286</v>
      </c>
      <c r="H63" s="134">
        <v>1395</v>
      </c>
    </row>
    <row r="64" spans="2:8" x14ac:dyDescent="0.15"/>
  </sheetData>
  <sheetProtection algorithmName="SHA-512" hashValue="yyT98BV0gBg+RvyGIvqKRNu4AFIht3XcRDGxW2mnpmt0nLa8nREDtI3cked0uRNTVo0nZ/1P+/24RFm0afjNDg==" saltValue="jk3zhKSTIogxvnk5bUO3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164078</v>
      </c>
      <c r="E3" s="153"/>
      <c r="F3" s="154">
        <v>122882</v>
      </c>
      <c r="G3" s="155"/>
      <c r="H3" s="156"/>
    </row>
    <row r="4" spans="1:8" x14ac:dyDescent="0.15">
      <c r="A4" s="157"/>
      <c r="B4" s="158"/>
      <c r="C4" s="159"/>
      <c r="D4" s="160">
        <v>43500</v>
      </c>
      <c r="E4" s="161"/>
      <c r="F4" s="162">
        <v>65785</v>
      </c>
      <c r="G4" s="163"/>
      <c r="H4" s="164"/>
    </row>
    <row r="5" spans="1:8" x14ac:dyDescent="0.15">
      <c r="A5" s="145" t="s">
        <v>548</v>
      </c>
      <c r="B5" s="150"/>
      <c r="C5" s="151"/>
      <c r="D5" s="152">
        <v>322623</v>
      </c>
      <c r="E5" s="153"/>
      <c r="F5" s="154">
        <v>114790</v>
      </c>
      <c r="G5" s="155"/>
      <c r="H5" s="156"/>
    </row>
    <row r="6" spans="1:8" x14ac:dyDescent="0.15">
      <c r="A6" s="157"/>
      <c r="B6" s="158"/>
      <c r="C6" s="159"/>
      <c r="D6" s="160">
        <v>255863</v>
      </c>
      <c r="E6" s="161"/>
      <c r="F6" s="162">
        <v>55601</v>
      </c>
      <c r="G6" s="163"/>
      <c r="H6" s="164"/>
    </row>
    <row r="7" spans="1:8" x14ac:dyDescent="0.15">
      <c r="A7" s="145" t="s">
        <v>549</v>
      </c>
      <c r="B7" s="150"/>
      <c r="C7" s="151"/>
      <c r="D7" s="152">
        <v>301212</v>
      </c>
      <c r="E7" s="153"/>
      <c r="F7" s="154">
        <v>126262</v>
      </c>
      <c r="G7" s="155"/>
      <c r="H7" s="156"/>
    </row>
    <row r="8" spans="1:8" x14ac:dyDescent="0.15">
      <c r="A8" s="157"/>
      <c r="B8" s="158"/>
      <c r="C8" s="159"/>
      <c r="D8" s="160">
        <v>94631</v>
      </c>
      <c r="E8" s="161"/>
      <c r="F8" s="162">
        <v>56769</v>
      </c>
      <c r="G8" s="163"/>
      <c r="H8" s="164"/>
    </row>
    <row r="9" spans="1:8" x14ac:dyDescent="0.15">
      <c r="A9" s="145" t="s">
        <v>550</v>
      </c>
      <c r="B9" s="150"/>
      <c r="C9" s="151"/>
      <c r="D9" s="152">
        <v>360119</v>
      </c>
      <c r="E9" s="153"/>
      <c r="F9" s="154">
        <v>126525</v>
      </c>
      <c r="G9" s="155"/>
      <c r="H9" s="156"/>
    </row>
    <row r="10" spans="1:8" x14ac:dyDescent="0.15">
      <c r="A10" s="157"/>
      <c r="B10" s="158"/>
      <c r="C10" s="159"/>
      <c r="D10" s="160">
        <v>247981</v>
      </c>
      <c r="E10" s="161"/>
      <c r="F10" s="162">
        <v>67052</v>
      </c>
      <c r="G10" s="163"/>
      <c r="H10" s="164"/>
    </row>
    <row r="11" spans="1:8" x14ac:dyDescent="0.15">
      <c r="A11" s="145" t="s">
        <v>551</v>
      </c>
      <c r="B11" s="150"/>
      <c r="C11" s="151"/>
      <c r="D11" s="152">
        <v>194016</v>
      </c>
      <c r="E11" s="153"/>
      <c r="F11" s="154">
        <v>122054</v>
      </c>
      <c r="G11" s="155"/>
      <c r="H11" s="156"/>
    </row>
    <row r="12" spans="1:8" x14ac:dyDescent="0.15">
      <c r="A12" s="157"/>
      <c r="B12" s="158"/>
      <c r="C12" s="165"/>
      <c r="D12" s="160">
        <v>51007</v>
      </c>
      <c r="E12" s="161"/>
      <c r="F12" s="162">
        <v>68298</v>
      </c>
      <c r="G12" s="163"/>
      <c r="H12" s="164"/>
    </row>
    <row r="13" spans="1:8" x14ac:dyDescent="0.15">
      <c r="A13" s="145"/>
      <c r="B13" s="150"/>
      <c r="C13" s="166"/>
      <c r="D13" s="167">
        <v>268410</v>
      </c>
      <c r="E13" s="168"/>
      <c r="F13" s="169">
        <v>122503</v>
      </c>
      <c r="G13" s="170"/>
      <c r="H13" s="156"/>
    </row>
    <row r="14" spans="1:8" x14ac:dyDescent="0.15">
      <c r="A14" s="157"/>
      <c r="B14" s="158"/>
      <c r="C14" s="159"/>
      <c r="D14" s="160">
        <v>138596</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6.71</v>
      </c>
      <c r="C19" s="171">
        <f>ROUND(VALUE(SUBSTITUTE(実質収支比率等に係る経年分析!G$48,"▲","-")),2)</f>
        <v>5.78</v>
      </c>
      <c r="D19" s="171">
        <f>ROUND(VALUE(SUBSTITUTE(実質収支比率等に係る経年分析!H$48,"▲","-")),2)</f>
        <v>7.89</v>
      </c>
      <c r="E19" s="171">
        <f>ROUND(VALUE(SUBSTITUTE(実質収支比率等に係る経年分析!I$48,"▲","-")),2)</f>
        <v>6.63</v>
      </c>
      <c r="F19" s="171">
        <f>ROUND(VALUE(SUBSTITUTE(実質収支比率等に係る経年分析!J$48,"▲","-")),2)</f>
        <v>10.17</v>
      </c>
    </row>
    <row r="20" spans="1:11" x14ac:dyDescent="0.15">
      <c r="A20" s="171" t="s">
        <v>54</v>
      </c>
      <c r="B20" s="171">
        <f>ROUND(VALUE(SUBSTITUTE(実質収支比率等に係る経年分析!F$47,"▲","-")),2)</f>
        <v>28.14</v>
      </c>
      <c r="C20" s="171">
        <f>ROUND(VALUE(SUBSTITUTE(実質収支比率等に係る経年分析!G$47,"▲","-")),2)</f>
        <v>22.5</v>
      </c>
      <c r="D20" s="171">
        <f>ROUND(VALUE(SUBSTITUTE(実質収支比率等に係る経年分析!H$47,"▲","-")),2)</f>
        <v>12.07</v>
      </c>
      <c r="E20" s="171">
        <f>ROUND(VALUE(SUBSTITUTE(実質収支比率等に係る経年分析!I$47,"▲","-")),2)</f>
        <v>11.41</v>
      </c>
      <c r="F20" s="171">
        <f>ROUND(VALUE(SUBSTITUTE(実質収支比率等に係る経年分析!J$47,"▲","-")),2)</f>
        <v>12.38</v>
      </c>
    </row>
    <row r="21" spans="1:11" x14ac:dyDescent="0.15">
      <c r="A21" s="171" t="s">
        <v>55</v>
      </c>
      <c r="B21" s="171">
        <f>IF(ISNUMBER(VALUE(SUBSTITUTE(実質収支比率等に係る経年分析!F$49,"▲","-"))),ROUND(VALUE(SUBSTITUTE(実質収支比率等に係る経年分析!F$49,"▲","-")),2),NA())</f>
        <v>-8.66</v>
      </c>
      <c r="C21" s="171">
        <f>IF(ISNUMBER(VALUE(SUBSTITUTE(実質収支比率等に係る経年分析!G$49,"▲","-"))),ROUND(VALUE(SUBSTITUTE(実質収支比率等に係る経年分析!G$49,"▲","-")),2),NA())</f>
        <v>-10.35</v>
      </c>
      <c r="D21" s="171">
        <f>IF(ISNUMBER(VALUE(SUBSTITUTE(実質収支比率等に係る経年分析!H$49,"▲","-"))),ROUND(VALUE(SUBSTITUTE(実質収支比率等に係る経年分析!H$49,"▲","-")),2),NA())</f>
        <v>-10.84</v>
      </c>
      <c r="E21" s="171">
        <f>IF(ISNUMBER(VALUE(SUBSTITUTE(実質収支比率等に係る経年分析!I$49,"▲","-"))),ROUND(VALUE(SUBSTITUTE(実質収支比率等に係る経年分析!I$49,"▲","-")),2),NA())</f>
        <v>-3.87</v>
      </c>
      <c r="F21" s="171">
        <f>IF(ISNUMBER(VALUE(SUBSTITUTE(実質収支比率等に係る経年分析!J$49,"▲","-"))),ROUND(VALUE(SUBSTITUTE(実質収支比率等に係る経年分析!J$49,"▲","-")),2),NA())</f>
        <v>1.87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訪問看護特別会計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介護老人保健施設特別会計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1.0900000000000001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8.6300000000000008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621</v>
      </c>
      <c r="E42" s="173"/>
      <c r="F42" s="173"/>
      <c r="G42" s="173">
        <f>'実質公債費比率（分子）の構造'!L$52</f>
        <v>644</v>
      </c>
      <c r="H42" s="173"/>
      <c r="I42" s="173"/>
      <c r="J42" s="173">
        <f>'実質公債費比率（分子）の構造'!M$52</f>
        <v>669</v>
      </c>
      <c r="K42" s="173"/>
      <c r="L42" s="173"/>
      <c r="M42" s="173">
        <f>'実質公債費比率（分子）の構造'!N$52</f>
        <v>808</v>
      </c>
      <c r="N42" s="173"/>
      <c r="O42" s="173"/>
      <c r="P42" s="173">
        <f>'実質公債費比率（分子）の構造'!O$52</f>
        <v>738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5</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x14ac:dyDescent="0.15">
      <c r="A45" s="173" t="s">
        <v>65</v>
      </c>
      <c r="B45" s="173">
        <f>'実質公債費比率（分子）の構造'!K$49</f>
        <v>41</v>
      </c>
      <c r="C45" s="173"/>
      <c r="D45" s="173"/>
      <c r="E45" s="173">
        <f>'実質公債費比率（分子）の構造'!L$49</f>
        <v>48</v>
      </c>
      <c r="F45" s="173"/>
      <c r="G45" s="173"/>
      <c r="H45" s="173">
        <f>'実質公債費比率（分子）の構造'!M$49</f>
        <v>50</v>
      </c>
      <c r="I45" s="173"/>
      <c r="J45" s="173"/>
      <c r="K45" s="173">
        <f>'実質公債費比率（分子）の構造'!N$49</f>
        <v>44</v>
      </c>
      <c r="L45" s="173"/>
      <c r="M45" s="173"/>
      <c r="N45" s="173">
        <f>'実質公債費比率（分子）の構造'!O$49</f>
        <v>49</v>
      </c>
      <c r="O45" s="173"/>
      <c r="P45" s="173"/>
    </row>
    <row r="46" spans="1:16" x14ac:dyDescent="0.15">
      <c r="A46" s="173" t="s">
        <v>66</v>
      </c>
      <c r="B46" s="173">
        <f>'実質公債費比率（分子）の構造'!K$48</f>
        <v>233</v>
      </c>
      <c r="C46" s="173"/>
      <c r="D46" s="173"/>
      <c r="E46" s="173">
        <f>'実質公債費比率（分子）の構造'!L$48</f>
        <v>194</v>
      </c>
      <c r="F46" s="173"/>
      <c r="G46" s="173"/>
      <c r="H46" s="173">
        <f>'実質公債費比率（分子）の構造'!M$48</f>
        <v>254</v>
      </c>
      <c r="I46" s="173"/>
      <c r="J46" s="173"/>
      <c r="K46" s="173">
        <f>'実質公債費比率（分子）の構造'!N$48</f>
        <v>254</v>
      </c>
      <c r="L46" s="173"/>
      <c r="M46" s="173"/>
      <c r="N46" s="173">
        <f>'実質公債費比率（分子）の構造'!O$48</f>
        <v>258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547</v>
      </c>
      <c r="C49" s="173"/>
      <c r="D49" s="173"/>
      <c r="E49" s="173">
        <f>'実質公債費比率（分子）の構造'!L$45</f>
        <v>641</v>
      </c>
      <c r="F49" s="173"/>
      <c r="G49" s="173"/>
      <c r="H49" s="173">
        <f>'実質公債費比率（分子）の構造'!M$45</f>
        <v>704</v>
      </c>
      <c r="I49" s="173"/>
      <c r="J49" s="173"/>
      <c r="K49" s="173">
        <f>'実質公債費比率（分子）の構造'!N$45</f>
        <v>911</v>
      </c>
      <c r="L49" s="173"/>
      <c r="M49" s="173"/>
      <c r="N49" s="173">
        <f>'実質公債費比率（分子）の構造'!O$45</f>
        <v>848</v>
      </c>
      <c r="O49" s="173"/>
      <c r="P49" s="173"/>
    </row>
    <row r="50" spans="1:16" x14ac:dyDescent="0.15">
      <c r="A50" s="173" t="s">
        <v>70</v>
      </c>
      <c r="B50" s="173" t="e">
        <f>NA()</f>
        <v>#N/A</v>
      </c>
      <c r="C50" s="173">
        <f>IF(ISNUMBER('実質公債費比率（分子）の構造'!K$53),'実質公債費比率（分子）の構造'!K$53,NA())</f>
        <v>205</v>
      </c>
      <c r="D50" s="173" t="e">
        <f>NA()</f>
        <v>#N/A</v>
      </c>
      <c r="E50" s="173" t="e">
        <f>NA()</f>
        <v>#N/A</v>
      </c>
      <c r="F50" s="173">
        <f>IF(ISNUMBER('実質公債費比率（分子）の構造'!L$53),'実質公債費比率（分子）の構造'!L$53,NA())</f>
        <v>243</v>
      </c>
      <c r="G50" s="173" t="e">
        <f>NA()</f>
        <v>#N/A</v>
      </c>
      <c r="H50" s="173" t="e">
        <f>NA()</f>
        <v>#N/A</v>
      </c>
      <c r="I50" s="173">
        <f>IF(ISNUMBER('実質公債費比率（分子）の構造'!M$53),'実質公債費比率（分子）の構造'!M$53,NA())</f>
        <v>342</v>
      </c>
      <c r="J50" s="173" t="e">
        <f>NA()</f>
        <v>#N/A</v>
      </c>
      <c r="K50" s="173" t="e">
        <f>NA()</f>
        <v>#N/A</v>
      </c>
      <c r="L50" s="173">
        <f>IF(ISNUMBER('実質公債費比率（分子）の構造'!N$53),'実質公債費比率（分子）の構造'!N$53,NA())</f>
        <v>403</v>
      </c>
      <c r="M50" s="173" t="e">
        <f>NA()</f>
        <v>#N/A</v>
      </c>
      <c r="N50" s="173" t="e">
        <f>NA()</f>
        <v>#N/A</v>
      </c>
      <c r="O50" s="173">
        <f>IF(ISNUMBER('実質公債費比率（分子）の構造'!O$53),'実質公債費比率（分子）の構造'!O$53,NA())</f>
        <v>419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7473</v>
      </c>
      <c r="E56" s="172"/>
      <c r="F56" s="172"/>
      <c r="G56" s="172">
        <f>'将来負担比率（分子）の構造'!J$52</f>
        <v>8189</v>
      </c>
      <c r="H56" s="172"/>
      <c r="I56" s="172"/>
      <c r="J56" s="172">
        <f>'将来負担比率（分子）の構造'!K$52</f>
        <v>8134</v>
      </c>
      <c r="K56" s="172"/>
      <c r="L56" s="172"/>
      <c r="M56" s="172">
        <f>'将来負担比率（分子）の構造'!L$52</f>
        <v>8758</v>
      </c>
      <c r="N56" s="172"/>
      <c r="O56" s="172"/>
      <c r="P56" s="172">
        <f>'将来負担比率（分子）の構造'!M$52</f>
        <v>8785</v>
      </c>
    </row>
    <row r="57" spans="1:16" x14ac:dyDescent="0.15">
      <c r="A57" s="172" t="s">
        <v>41</v>
      </c>
      <c r="B57" s="172"/>
      <c r="C57" s="172"/>
      <c r="D57" s="172">
        <f>'将来負担比率（分子）の構造'!I$51</f>
        <v>128</v>
      </c>
      <c r="E57" s="172"/>
      <c r="F57" s="172"/>
      <c r="G57" s="172">
        <f>'将来負担比率（分子）の構造'!J$51</f>
        <v>113</v>
      </c>
      <c r="H57" s="172"/>
      <c r="I57" s="172"/>
      <c r="J57" s="172">
        <f>'将来負担比率（分子）の構造'!K$51</f>
        <v>97</v>
      </c>
      <c r="K57" s="172"/>
      <c r="L57" s="172"/>
      <c r="M57" s="172">
        <f>'将来負担比率（分子）の構造'!L$51</f>
        <v>84</v>
      </c>
      <c r="N57" s="172"/>
      <c r="O57" s="172"/>
      <c r="P57" s="172">
        <f>'将来負担比率（分子）の構造'!M$51</f>
        <v>70</v>
      </c>
    </row>
    <row r="58" spans="1:16" x14ac:dyDescent="0.15">
      <c r="A58" s="172" t="s">
        <v>40</v>
      </c>
      <c r="B58" s="172"/>
      <c r="C58" s="172"/>
      <c r="D58" s="172">
        <f>'将来負担比率（分子）の構造'!I$50</f>
        <v>2863</v>
      </c>
      <c r="E58" s="172"/>
      <c r="F58" s="172"/>
      <c r="G58" s="172">
        <f>'将来負担比率（分子）の構造'!J$50</f>
        <v>2476</v>
      </c>
      <c r="H58" s="172"/>
      <c r="I58" s="172"/>
      <c r="J58" s="172">
        <f>'将来負担比率（分子）の構造'!K$50</f>
        <v>1873</v>
      </c>
      <c r="K58" s="172"/>
      <c r="L58" s="172"/>
      <c r="M58" s="172">
        <f>'将来負担比率（分子）の構造'!L$50</f>
        <v>1709</v>
      </c>
      <c r="N58" s="172"/>
      <c r="O58" s="172"/>
      <c r="P58" s="172">
        <f>'将来負担比率（分子）の構造'!M$50</f>
        <v>1841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829</v>
      </c>
      <c r="C62" s="172"/>
      <c r="D62" s="172"/>
      <c r="E62" s="172">
        <f>'将来負担比率（分子）の構造'!J$45</f>
        <v>783</v>
      </c>
      <c r="F62" s="172"/>
      <c r="G62" s="172"/>
      <c r="H62" s="172">
        <f>'将来負担比率（分子）の構造'!K$45</f>
        <v>774</v>
      </c>
      <c r="I62" s="172"/>
      <c r="J62" s="172"/>
      <c r="K62" s="172">
        <f>'将来負担比率（分子）の構造'!L$45</f>
        <v>811</v>
      </c>
      <c r="L62" s="172"/>
      <c r="M62" s="172"/>
      <c r="N62" s="172">
        <f>'将来負担比率（分子）の構造'!M$45</f>
        <v>760</v>
      </c>
      <c r="O62" s="172"/>
      <c r="P62" s="172"/>
    </row>
    <row r="63" spans="1:16" x14ac:dyDescent="0.15">
      <c r="A63" s="172" t="s">
        <v>33</v>
      </c>
      <c r="B63" s="172">
        <f>'将来負担比率（分子）の構造'!I$44</f>
        <v>313</v>
      </c>
      <c r="C63" s="172"/>
      <c r="D63" s="172"/>
      <c r="E63" s="172">
        <f>'将来負担比率（分子）の構造'!J$44</f>
        <v>390</v>
      </c>
      <c r="F63" s="172"/>
      <c r="G63" s="172"/>
      <c r="H63" s="172">
        <f>'将来負担比率（分子）の構造'!K$44</f>
        <v>464</v>
      </c>
      <c r="I63" s="172"/>
      <c r="J63" s="172"/>
      <c r="K63" s="172">
        <f>'将来負担比率（分子）の構造'!L$44</f>
        <v>453</v>
      </c>
      <c r="L63" s="172"/>
      <c r="M63" s="172"/>
      <c r="N63" s="172">
        <f>'将来負担比率（分子）の構造'!M$44</f>
        <v>414</v>
      </c>
      <c r="O63" s="172"/>
      <c r="P63" s="172"/>
    </row>
    <row r="64" spans="1:16" x14ac:dyDescent="0.15">
      <c r="A64" s="172" t="s">
        <v>32</v>
      </c>
      <c r="B64" s="172">
        <f>'将来負担比率（分子）の構造'!I$43</f>
        <v>2780</v>
      </c>
      <c r="C64" s="172"/>
      <c r="D64" s="172"/>
      <c r="E64" s="172">
        <f>'将来負担比率（分子）の構造'!J$43</f>
        <v>2670</v>
      </c>
      <c r="F64" s="172"/>
      <c r="G64" s="172"/>
      <c r="H64" s="172">
        <f>'将来負担比率（分子）の構造'!K$43</f>
        <v>2756</v>
      </c>
      <c r="I64" s="172"/>
      <c r="J64" s="172"/>
      <c r="K64" s="172">
        <f>'将来負担比率（分子）の構造'!L$43</f>
        <v>2838</v>
      </c>
      <c r="L64" s="172"/>
      <c r="M64" s="172"/>
      <c r="N64" s="172">
        <f>'将来負担比率（分子）の構造'!M$43</f>
        <v>2872</v>
      </c>
      <c r="O64" s="172"/>
      <c r="P64" s="172"/>
    </row>
    <row r="65" spans="1:16" x14ac:dyDescent="0.15">
      <c r="A65" s="172" t="s">
        <v>31</v>
      </c>
      <c r="B65" s="172">
        <f>'将来負担比率（分子）の構造'!I$42</f>
        <v>10</v>
      </c>
      <c r="C65" s="172"/>
      <c r="D65" s="172"/>
      <c r="E65" s="172">
        <f>'将来負担比率（分子）の構造'!J$42</f>
        <v>6</v>
      </c>
      <c r="F65" s="172"/>
      <c r="G65" s="172"/>
      <c r="H65" s="172">
        <f>'将来負担比率（分子）の構造'!K$42</f>
        <v>4</v>
      </c>
      <c r="I65" s="172"/>
      <c r="J65" s="172"/>
      <c r="K65" s="172">
        <f>'将来負担比率（分子）の構造'!L$42</f>
        <v>2</v>
      </c>
      <c r="L65" s="172"/>
      <c r="M65" s="172"/>
      <c r="N65" s="172" t="str">
        <f>'将来負担比率（分子）の構造'!M$42</f>
        <v>-</v>
      </c>
      <c r="O65" s="172"/>
      <c r="P65" s="172"/>
    </row>
    <row r="66" spans="1:16" x14ac:dyDescent="0.15">
      <c r="A66" s="172" t="s">
        <v>30</v>
      </c>
      <c r="B66" s="172">
        <f>'将来負担比率（分子）の構造'!I$41</f>
        <v>7981</v>
      </c>
      <c r="C66" s="172"/>
      <c r="D66" s="172"/>
      <c r="E66" s="172">
        <f>'将来負担比率（分子）の構造'!J$41</f>
        <v>9032</v>
      </c>
      <c r="F66" s="172"/>
      <c r="G66" s="172"/>
      <c r="H66" s="172">
        <f>'将来負担比率（分子）の構造'!K$41</f>
        <v>9358</v>
      </c>
      <c r="I66" s="172"/>
      <c r="J66" s="172"/>
      <c r="K66" s="172">
        <f>'将来負担比率（分子）の構造'!L$41</f>
        <v>10402</v>
      </c>
      <c r="L66" s="172"/>
      <c r="M66" s="172"/>
      <c r="N66" s="172">
        <f>'将来負担比率（分子）の構造'!M$41</f>
        <v>10586</v>
      </c>
      <c r="O66" s="172"/>
      <c r="P66" s="172"/>
    </row>
    <row r="67" spans="1:16" x14ac:dyDescent="0.15">
      <c r="A67" s="172" t="s">
        <v>74</v>
      </c>
      <c r="B67" s="172" t="e">
        <f>NA()</f>
        <v>#N/A</v>
      </c>
      <c r="C67" s="172">
        <f>IF(ISNUMBER('将来負担比率（分子）の構造'!I$53), IF('将来負担比率（分子）の構造'!I$53 &lt; 0, 0, '将来負担比率（分子）の構造'!I$53), NA())</f>
        <v>1447</v>
      </c>
      <c r="D67" s="172" t="e">
        <f>NA()</f>
        <v>#N/A</v>
      </c>
      <c r="E67" s="172" t="e">
        <f>NA()</f>
        <v>#N/A</v>
      </c>
      <c r="F67" s="172">
        <f>IF(ISNUMBER('将来負担比率（分子）の構造'!J$53), IF('将来負担比率（分子）の構造'!J$53 &lt; 0, 0, '将来負担比率（分子）の構造'!J$53), NA())</f>
        <v>2103</v>
      </c>
      <c r="G67" s="172" t="e">
        <f>NA()</f>
        <v>#N/A</v>
      </c>
      <c r="H67" s="172" t="e">
        <f>NA()</f>
        <v>#N/A</v>
      </c>
      <c r="I67" s="172">
        <f>IF(ISNUMBER('将来負担比率（分子）の構造'!K$53), IF('将来負担比率（分子）の構造'!K$53 &lt; 0, 0, '将来負担比率（分子）の構造'!K$53), NA())</f>
        <v>3251</v>
      </c>
      <c r="J67" s="172" t="e">
        <f>NA()</f>
        <v>#N/A</v>
      </c>
      <c r="K67" s="172" t="e">
        <f>NA()</f>
        <v>#N/A</v>
      </c>
      <c r="L67" s="172">
        <f>IF(ISNUMBER('将来負担比率（分子）の構造'!L$53), IF('将来負担比率（分子）の構造'!L$53 &lt; 0, 0, '将来負担比率（分子）の構造'!L$53), NA())</f>
        <v>3954</v>
      </c>
      <c r="M67" s="172" t="e">
        <f>NA()</f>
        <v>#N/A</v>
      </c>
      <c r="N67" s="172" t="e">
        <f>NA()</f>
        <v>#N/A</v>
      </c>
      <c r="O67" s="172">
        <f>IF(ISNUMBER('将来負担比率（分子）の構造'!M$53), IF('将来負担比率（分子）の構造'!M$53 &lt; 0, 0, '将来負担比率（分子）の構造'!M$53), NA())</f>
        <v>3937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443</v>
      </c>
      <c r="C72" s="176">
        <f>基金残高に係る経年分析!G55</f>
        <v>457</v>
      </c>
      <c r="D72" s="176">
        <f>基金残高に係る経年分析!H55</f>
        <v>512</v>
      </c>
    </row>
    <row r="73" spans="1:16" x14ac:dyDescent="0.15">
      <c r="A73" s="175" t="s">
        <v>77</v>
      </c>
      <c r="B73" s="176">
        <f>基金残高に係る経年分析!F56</f>
        <v>279</v>
      </c>
      <c r="C73" s="176">
        <f>基金残高に係る経年分析!G56</f>
        <v>172</v>
      </c>
      <c r="D73" s="176">
        <f>基金残高に係る経年分析!H56</f>
        <v>299</v>
      </c>
    </row>
    <row r="74" spans="1:16" x14ac:dyDescent="0.15">
      <c r="A74" s="175" t="s">
        <v>78</v>
      </c>
      <c r="B74" s="176">
        <f>基金残高に係る経年分析!F57</f>
        <v>728</v>
      </c>
      <c r="C74" s="176">
        <f>基金残高に係る経年分析!G57</f>
        <v>657</v>
      </c>
      <c r="D74" s="176">
        <f>基金残高に係る経年分析!H57</f>
        <v>583</v>
      </c>
    </row>
  </sheetData>
  <sheetProtection algorithmName="SHA-512" hashValue="NJAXZVGkjIbAAJ691etOGPK2IGSFBON+Xh3l9Stp9ZGwKNoIgQnViaL++ALUPtTh0wRiWrFnr8k1GHCJKBNS6A==" saltValue="6jAyIBLVdQV1eklEEqB2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1" t="s">
        <v>217</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218</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1" t="s">
        <v>1</v>
      </c>
      <c r="C4" s="682"/>
      <c r="D4" s="682"/>
      <c r="E4" s="682"/>
      <c r="F4" s="682"/>
      <c r="G4" s="682"/>
      <c r="H4" s="682"/>
      <c r="I4" s="682"/>
      <c r="J4" s="682"/>
      <c r="K4" s="682"/>
      <c r="L4" s="682"/>
      <c r="M4" s="682"/>
      <c r="N4" s="682"/>
      <c r="O4" s="682"/>
      <c r="P4" s="682"/>
      <c r="Q4" s="683"/>
      <c r="R4" s="681" t="s">
        <v>220</v>
      </c>
      <c r="S4" s="682"/>
      <c r="T4" s="682"/>
      <c r="U4" s="682"/>
      <c r="V4" s="682"/>
      <c r="W4" s="682"/>
      <c r="X4" s="682"/>
      <c r="Y4" s="683"/>
      <c r="Z4" s="681" t="s">
        <v>221</v>
      </c>
      <c r="AA4" s="682"/>
      <c r="AB4" s="682"/>
      <c r="AC4" s="683"/>
      <c r="AD4" s="681" t="s">
        <v>222</v>
      </c>
      <c r="AE4" s="682"/>
      <c r="AF4" s="682"/>
      <c r="AG4" s="682"/>
      <c r="AH4" s="682"/>
      <c r="AI4" s="682"/>
      <c r="AJ4" s="682"/>
      <c r="AK4" s="683"/>
      <c r="AL4" s="681" t="s">
        <v>221</v>
      </c>
      <c r="AM4" s="682"/>
      <c r="AN4" s="682"/>
      <c r="AO4" s="683"/>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705" t="s">
        <v>227</v>
      </c>
      <c r="C5" s="706"/>
      <c r="D5" s="706"/>
      <c r="E5" s="706"/>
      <c r="F5" s="706"/>
      <c r="G5" s="706"/>
      <c r="H5" s="706"/>
      <c r="I5" s="706"/>
      <c r="J5" s="706"/>
      <c r="K5" s="706"/>
      <c r="L5" s="706"/>
      <c r="M5" s="706"/>
      <c r="N5" s="706"/>
      <c r="O5" s="706"/>
      <c r="P5" s="706"/>
      <c r="Q5" s="707"/>
      <c r="R5" s="678">
        <v>667551</v>
      </c>
      <c r="S5" s="679"/>
      <c r="T5" s="679"/>
      <c r="U5" s="679"/>
      <c r="V5" s="679"/>
      <c r="W5" s="679"/>
      <c r="X5" s="679"/>
      <c r="Y5" s="724"/>
      <c r="Z5" s="744">
        <v>8.6999999999999993</v>
      </c>
      <c r="AA5" s="744"/>
      <c r="AB5" s="744"/>
      <c r="AC5" s="744"/>
      <c r="AD5" s="745">
        <v>667551</v>
      </c>
      <c r="AE5" s="745"/>
      <c r="AF5" s="745"/>
      <c r="AG5" s="745"/>
      <c r="AH5" s="745"/>
      <c r="AI5" s="745"/>
      <c r="AJ5" s="745"/>
      <c r="AK5" s="745"/>
      <c r="AL5" s="725">
        <v>16.399999999999999</v>
      </c>
      <c r="AM5" s="710"/>
      <c r="AN5" s="710"/>
      <c r="AO5" s="728"/>
      <c r="AP5" s="705" t="s">
        <v>228</v>
      </c>
      <c r="AQ5" s="706"/>
      <c r="AR5" s="706"/>
      <c r="AS5" s="706"/>
      <c r="AT5" s="706"/>
      <c r="AU5" s="706"/>
      <c r="AV5" s="706"/>
      <c r="AW5" s="706"/>
      <c r="AX5" s="706"/>
      <c r="AY5" s="706"/>
      <c r="AZ5" s="706"/>
      <c r="BA5" s="706"/>
      <c r="BB5" s="706"/>
      <c r="BC5" s="706"/>
      <c r="BD5" s="706"/>
      <c r="BE5" s="706"/>
      <c r="BF5" s="707"/>
      <c r="BG5" s="605">
        <v>660226</v>
      </c>
      <c r="BH5" s="622"/>
      <c r="BI5" s="622"/>
      <c r="BJ5" s="622"/>
      <c r="BK5" s="622"/>
      <c r="BL5" s="622"/>
      <c r="BM5" s="622"/>
      <c r="BN5" s="623"/>
      <c r="BO5" s="643">
        <v>98.9</v>
      </c>
      <c r="BP5" s="643"/>
      <c r="BQ5" s="643"/>
      <c r="BR5" s="643"/>
      <c r="BS5" s="644" t="s">
        <v>126</v>
      </c>
      <c r="BT5" s="644"/>
      <c r="BU5" s="644"/>
      <c r="BV5" s="644"/>
      <c r="BW5" s="644"/>
      <c r="BX5" s="644"/>
      <c r="BY5" s="644"/>
      <c r="BZ5" s="644"/>
      <c r="CA5" s="644"/>
      <c r="CB5" s="712"/>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19" t="s">
        <v>233</v>
      </c>
      <c r="C6" s="620"/>
      <c r="D6" s="620"/>
      <c r="E6" s="620"/>
      <c r="F6" s="620"/>
      <c r="G6" s="620"/>
      <c r="H6" s="620"/>
      <c r="I6" s="620"/>
      <c r="J6" s="620"/>
      <c r="K6" s="620"/>
      <c r="L6" s="620"/>
      <c r="M6" s="620"/>
      <c r="N6" s="620"/>
      <c r="O6" s="620"/>
      <c r="P6" s="620"/>
      <c r="Q6" s="621"/>
      <c r="R6" s="605">
        <v>82608</v>
      </c>
      <c r="S6" s="622"/>
      <c r="T6" s="622"/>
      <c r="U6" s="622"/>
      <c r="V6" s="622"/>
      <c r="W6" s="622"/>
      <c r="X6" s="622"/>
      <c r="Y6" s="623"/>
      <c r="Z6" s="643">
        <v>1.1000000000000001</v>
      </c>
      <c r="AA6" s="643"/>
      <c r="AB6" s="643"/>
      <c r="AC6" s="643"/>
      <c r="AD6" s="644">
        <v>82608</v>
      </c>
      <c r="AE6" s="644"/>
      <c r="AF6" s="644"/>
      <c r="AG6" s="644"/>
      <c r="AH6" s="644"/>
      <c r="AI6" s="644"/>
      <c r="AJ6" s="644"/>
      <c r="AK6" s="644"/>
      <c r="AL6" s="608">
        <v>2</v>
      </c>
      <c r="AM6" s="624"/>
      <c r="AN6" s="624"/>
      <c r="AO6" s="645"/>
      <c r="AP6" s="619" t="s">
        <v>234</v>
      </c>
      <c r="AQ6" s="620"/>
      <c r="AR6" s="620"/>
      <c r="AS6" s="620"/>
      <c r="AT6" s="620"/>
      <c r="AU6" s="620"/>
      <c r="AV6" s="620"/>
      <c r="AW6" s="620"/>
      <c r="AX6" s="620"/>
      <c r="AY6" s="620"/>
      <c r="AZ6" s="620"/>
      <c r="BA6" s="620"/>
      <c r="BB6" s="620"/>
      <c r="BC6" s="620"/>
      <c r="BD6" s="620"/>
      <c r="BE6" s="620"/>
      <c r="BF6" s="621"/>
      <c r="BG6" s="605">
        <v>660226</v>
      </c>
      <c r="BH6" s="622"/>
      <c r="BI6" s="622"/>
      <c r="BJ6" s="622"/>
      <c r="BK6" s="622"/>
      <c r="BL6" s="622"/>
      <c r="BM6" s="622"/>
      <c r="BN6" s="623"/>
      <c r="BO6" s="643">
        <v>98.9</v>
      </c>
      <c r="BP6" s="643"/>
      <c r="BQ6" s="643"/>
      <c r="BR6" s="643"/>
      <c r="BS6" s="644" t="s">
        <v>126</v>
      </c>
      <c r="BT6" s="644"/>
      <c r="BU6" s="644"/>
      <c r="BV6" s="644"/>
      <c r="BW6" s="644"/>
      <c r="BX6" s="644"/>
      <c r="BY6" s="644"/>
      <c r="BZ6" s="644"/>
      <c r="CA6" s="644"/>
      <c r="CB6" s="712"/>
      <c r="CD6" s="687" t="s">
        <v>235</v>
      </c>
      <c r="CE6" s="688"/>
      <c r="CF6" s="688"/>
      <c r="CG6" s="688"/>
      <c r="CH6" s="688"/>
      <c r="CI6" s="688"/>
      <c r="CJ6" s="688"/>
      <c r="CK6" s="688"/>
      <c r="CL6" s="688"/>
      <c r="CM6" s="688"/>
      <c r="CN6" s="688"/>
      <c r="CO6" s="688"/>
      <c r="CP6" s="688"/>
      <c r="CQ6" s="689"/>
      <c r="CR6" s="605">
        <v>75388</v>
      </c>
      <c r="CS6" s="622"/>
      <c r="CT6" s="622"/>
      <c r="CU6" s="622"/>
      <c r="CV6" s="622"/>
      <c r="CW6" s="622"/>
      <c r="CX6" s="622"/>
      <c r="CY6" s="623"/>
      <c r="CZ6" s="725">
        <v>1</v>
      </c>
      <c r="DA6" s="710"/>
      <c r="DB6" s="710"/>
      <c r="DC6" s="726"/>
      <c r="DD6" s="611" t="s">
        <v>126</v>
      </c>
      <c r="DE6" s="622"/>
      <c r="DF6" s="622"/>
      <c r="DG6" s="622"/>
      <c r="DH6" s="622"/>
      <c r="DI6" s="622"/>
      <c r="DJ6" s="622"/>
      <c r="DK6" s="622"/>
      <c r="DL6" s="622"/>
      <c r="DM6" s="622"/>
      <c r="DN6" s="622"/>
      <c r="DO6" s="622"/>
      <c r="DP6" s="623"/>
      <c r="DQ6" s="611">
        <v>75388</v>
      </c>
      <c r="DR6" s="622"/>
      <c r="DS6" s="622"/>
      <c r="DT6" s="622"/>
      <c r="DU6" s="622"/>
      <c r="DV6" s="622"/>
      <c r="DW6" s="622"/>
      <c r="DX6" s="622"/>
      <c r="DY6" s="622"/>
      <c r="DZ6" s="622"/>
      <c r="EA6" s="622"/>
      <c r="EB6" s="622"/>
      <c r="EC6" s="671"/>
    </row>
    <row r="7" spans="2:143" ht="11.25" customHeight="1" x14ac:dyDescent="0.15">
      <c r="B7" s="619" t="s">
        <v>236</v>
      </c>
      <c r="C7" s="620"/>
      <c r="D7" s="620"/>
      <c r="E7" s="620"/>
      <c r="F7" s="620"/>
      <c r="G7" s="620"/>
      <c r="H7" s="620"/>
      <c r="I7" s="620"/>
      <c r="J7" s="620"/>
      <c r="K7" s="620"/>
      <c r="L7" s="620"/>
      <c r="M7" s="620"/>
      <c r="N7" s="620"/>
      <c r="O7" s="620"/>
      <c r="P7" s="620"/>
      <c r="Q7" s="621"/>
      <c r="R7" s="605">
        <v>432</v>
      </c>
      <c r="S7" s="622"/>
      <c r="T7" s="622"/>
      <c r="U7" s="622"/>
      <c r="V7" s="622"/>
      <c r="W7" s="622"/>
      <c r="X7" s="622"/>
      <c r="Y7" s="623"/>
      <c r="Z7" s="643">
        <v>0</v>
      </c>
      <c r="AA7" s="643"/>
      <c r="AB7" s="643"/>
      <c r="AC7" s="643"/>
      <c r="AD7" s="644">
        <v>432</v>
      </c>
      <c r="AE7" s="644"/>
      <c r="AF7" s="644"/>
      <c r="AG7" s="644"/>
      <c r="AH7" s="644"/>
      <c r="AI7" s="644"/>
      <c r="AJ7" s="644"/>
      <c r="AK7" s="644"/>
      <c r="AL7" s="608">
        <v>0</v>
      </c>
      <c r="AM7" s="624"/>
      <c r="AN7" s="624"/>
      <c r="AO7" s="645"/>
      <c r="AP7" s="619" t="s">
        <v>237</v>
      </c>
      <c r="AQ7" s="620"/>
      <c r="AR7" s="620"/>
      <c r="AS7" s="620"/>
      <c r="AT7" s="620"/>
      <c r="AU7" s="620"/>
      <c r="AV7" s="620"/>
      <c r="AW7" s="620"/>
      <c r="AX7" s="620"/>
      <c r="AY7" s="620"/>
      <c r="AZ7" s="620"/>
      <c r="BA7" s="620"/>
      <c r="BB7" s="620"/>
      <c r="BC7" s="620"/>
      <c r="BD7" s="620"/>
      <c r="BE7" s="620"/>
      <c r="BF7" s="621"/>
      <c r="BG7" s="605">
        <v>262209</v>
      </c>
      <c r="BH7" s="622"/>
      <c r="BI7" s="622"/>
      <c r="BJ7" s="622"/>
      <c r="BK7" s="622"/>
      <c r="BL7" s="622"/>
      <c r="BM7" s="622"/>
      <c r="BN7" s="623"/>
      <c r="BO7" s="643">
        <v>39.299999999999997</v>
      </c>
      <c r="BP7" s="643"/>
      <c r="BQ7" s="643"/>
      <c r="BR7" s="643"/>
      <c r="BS7" s="644" t="s">
        <v>126</v>
      </c>
      <c r="BT7" s="644"/>
      <c r="BU7" s="644"/>
      <c r="BV7" s="644"/>
      <c r="BW7" s="644"/>
      <c r="BX7" s="644"/>
      <c r="BY7" s="644"/>
      <c r="BZ7" s="644"/>
      <c r="CA7" s="644"/>
      <c r="CB7" s="712"/>
      <c r="CD7" s="664" t="s">
        <v>238</v>
      </c>
      <c r="CE7" s="665"/>
      <c r="CF7" s="665"/>
      <c r="CG7" s="665"/>
      <c r="CH7" s="665"/>
      <c r="CI7" s="665"/>
      <c r="CJ7" s="665"/>
      <c r="CK7" s="665"/>
      <c r="CL7" s="665"/>
      <c r="CM7" s="665"/>
      <c r="CN7" s="665"/>
      <c r="CO7" s="665"/>
      <c r="CP7" s="665"/>
      <c r="CQ7" s="666"/>
      <c r="CR7" s="605">
        <v>1028168</v>
      </c>
      <c r="CS7" s="622"/>
      <c r="CT7" s="622"/>
      <c r="CU7" s="622"/>
      <c r="CV7" s="622"/>
      <c r="CW7" s="622"/>
      <c r="CX7" s="622"/>
      <c r="CY7" s="623"/>
      <c r="CZ7" s="643">
        <v>14.3</v>
      </c>
      <c r="DA7" s="643"/>
      <c r="DB7" s="643"/>
      <c r="DC7" s="643"/>
      <c r="DD7" s="611">
        <v>104053</v>
      </c>
      <c r="DE7" s="622"/>
      <c r="DF7" s="622"/>
      <c r="DG7" s="622"/>
      <c r="DH7" s="622"/>
      <c r="DI7" s="622"/>
      <c r="DJ7" s="622"/>
      <c r="DK7" s="622"/>
      <c r="DL7" s="622"/>
      <c r="DM7" s="622"/>
      <c r="DN7" s="622"/>
      <c r="DO7" s="622"/>
      <c r="DP7" s="623"/>
      <c r="DQ7" s="611">
        <v>787360</v>
      </c>
      <c r="DR7" s="622"/>
      <c r="DS7" s="622"/>
      <c r="DT7" s="622"/>
      <c r="DU7" s="622"/>
      <c r="DV7" s="622"/>
      <c r="DW7" s="622"/>
      <c r="DX7" s="622"/>
      <c r="DY7" s="622"/>
      <c r="DZ7" s="622"/>
      <c r="EA7" s="622"/>
      <c r="EB7" s="622"/>
      <c r="EC7" s="671"/>
    </row>
    <row r="8" spans="2:143" ht="11.25" customHeight="1" x14ac:dyDescent="0.15">
      <c r="B8" s="619" t="s">
        <v>239</v>
      </c>
      <c r="C8" s="620"/>
      <c r="D8" s="620"/>
      <c r="E8" s="620"/>
      <c r="F8" s="620"/>
      <c r="G8" s="620"/>
      <c r="H8" s="620"/>
      <c r="I8" s="620"/>
      <c r="J8" s="620"/>
      <c r="K8" s="620"/>
      <c r="L8" s="620"/>
      <c r="M8" s="620"/>
      <c r="N8" s="620"/>
      <c r="O8" s="620"/>
      <c r="P8" s="620"/>
      <c r="Q8" s="621"/>
      <c r="R8" s="605">
        <v>2107</v>
      </c>
      <c r="S8" s="622"/>
      <c r="T8" s="622"/>
      <c r="U8" s="622"/>
      <c r="V8" s="622"/>
      <c r="W8" s="622"/>
      <c r="X8" s="622"/>
      <c r="Y8" s="623"/>
      <c r="Z8" s="643">
        <v>0</v>
      </c>
      <c r="AA8" s="643"/>
      <c r="AB8" s="643"/>
      <c r="AC8" s="643"/>
      <c r="AD8" s="644">
        <v>2107</v>
      </c>
      <c r="AE8" s="644"/>
      <c r="AF8" s="644"/>
      <c r="AG8" s="644"/>
      <c r="AH8" s="644"/>
      <c r="AI8" s="644"/>
      <c r="AJ8" s="644"/>
      <c r="AK8" s="644"/>
      <c r="AL8" s="608">
        <v>0.1</v>
      </c>
      <c r="AM8" s="624"/>
      <c r="AN8" s="624"/>
      <c r="AO8" s="645"/>
      <c r="AP8" s="619" t="s">
        <v>240</v>
      </c>
      <c r="AQ8" s="620"/>
      <c r="AR8" s="620"/>
      <c r="AS8" s="620"/>
      <c r="AT8" s="620"/>
      <c r="AU8" s="620"/>
      <c r="AV8" s="620"/>
      <c r="AW8" s="620"/>
      <c r="AX8" s="620"/>
      <c r="AY8" s="620"/>
      <c r="AZ8" s="620"/>
      <c r="BA8" s="620"/>
      <c r="BB8" s="620"/>
      <c r="BC8" s="620"/>
      <c r="BD8" s="620"/>
      <c r="BE8" s="620"/>
      <c r="BF8" s="621"/>
      <c r="BG8" s="605">
        <v>12079</v>
      </c>
      <c r="BH8" s="622"/>
      <c r="BI8" s="622"/>
      <c r="BJ8" s="622"/>
      <c r="BK8" s="622"/>
      <c r="BL8" s="622"/>
      <c r="BM8" s="622"/>
      <c r="BN8" s="623"/>
      <c r="BO8" s="643">
        <v>1.8</v>
      </c>
      <c r="BP8" s="643"/>
      <c r="BQ8" s="643"/>
      <c r="BR8" s="643"/>
      <c r="BS8" s="644" t="s">
        <v>126</v>
      </c>
      <c r="BT8" s="644"/>
      <c r="BU8" s="644"/>
      <c r="BV8" s="644"/>
      <c r="BW8" s="644"/>
      <c r="BX8" s="644"/>
      <c r="BY8" s="644"/>
      <c r="BZ8" s="644"/>
      <c r="CA8" s="644"/>
      <c r="CB8" s="712"/>
      <c r="CD8" s="664" t="s">
        <v>241</v>
      </c>
      <c r="CE8" s="665"/>
      <c r="CF8" s="665"/>
      <c r="CG8" s="665"/>
      <c r="CH8" s="665"/>
      <c r="CI8" s="665"/>
      <c r="CJ8" s="665"/>
      <c r="CK8" s="665"/>
      <c r="CL8" s="665"/>
      <c r="CM8" s="665"/>
      <c r="CN8" s="665"/>
      <c r="CO8" s="665"/>
      <c r="CP8" s="665"/>
      <c r="CQ8" s="666"/>
      <c r="CR8" s="605">
        <v>1399735</v>
      </c>
      <c r="CS8" s="622"/>
      <c r="CT8" s="622"/>
      <c r="CU8" s="622"/>
      <c r="CV8" s="622"/>
      <c r="CW8" s="622"/>
      <c r="CX8" s="622"/>
      <c r="CY8" s="623"/>
      <c r="CZ8" s="643">
        <v>19.399999999999999</v>
      </c>
      <c r="DA8" s="643"/>
      <c r="DB8" s="643"/>
      <c r="DC8" s="643"/>
      <c r="DD8" s="611">
        <v>12863</v>
      </c>
      <c r="DE8" s="622"/>
      <c r="DF8" s="622"/>
      <c r="DG8" s="622"/>
      <c r="DH8" s="622"/>
      <c r="DI8" s="622"/>
      <c r="DJ8" s="622"/>
      <c r="DK8" s="622"/>
      <c r="DL8" s="622"/>
      <c r="DM8" s="622"/>
      <c r="DN8" s="622"/>
      <c r="DO8" s="622"/>
      <c r="DP8" s="623"/>
      <c r="DQ8" s="611">
        <v>813597</v>
      </c>
      <c r="DR8" s="622"/>
      <c r="DS8" s="622"/>
      <c r="DT8" s="622"/>
      <c r="DU8" s="622"/>
      <c r="DV8" s="622"/>
      <c r="DW8" s="622"/>
      <c r="DX8" s="622"/>
      <c r="DY8" s="622"/>
      <c r="DZ8" s="622"/>
      <c r="EA8" s="622"/>
      <c r="EB8" s="622"/>
      <c r="EC8" s="671"/>
    </row>
    <row r="9" spans="2:143" ht="11.25" customHeight="1" x14ac:dyDescent="0.15">
      <c r="B9" s="619" t="s">
        <v>242</v>
      </c>
      <c r="C9" s="620"/>
      <c r="D9" s="620"/>
      <c r="E9" s="620"/>
      <c r="F9" s="620"/>
      <c r="G9" s="620"/>
      <c r="H9" s="620"/>
      <c r="I9" s="620"/>
      <c r="J9" s="620"/>
      <c r="K9" s="620"/>
      <c r="L9" s="620"/>
      <c r="M9" s="620"/>
      <c r="N9" s="620"/>
      <c r="O9" s="620"/>
      <c r="P9" s="620"/>
      <c r="Q9" s="621"/>
      <c r="R9" s="605">
        <v>2744</v>
      </c>
      <c r="S9" s="622"/>
      <c r="T9" s="622"/>
      <c r="U9" s="622"/>
      <c r="V9" s="622"/>
      <c r="W9" s="622"/>
      <c r="X9" s="622"/>
      <c r="Y9" s="623"/>
      <c r="Z9" s="643">
        <v>0</v>
      </c>
      <c r="AA9" s="643"/>
      <c r="AB9" s="643"/>
      <c r="AC9" s="643"/>
      <c r="AD9" s="644">
        <v>2744</v>
      </c>
      <c r="AE9" s="644"/>
      <c r="AF9" s="644"/>
      <c r="AG9" s="644"/>
      <c r="AH9" s="644"/>
      <c r="AI9" s="644"/>
      <c r="AJ9" s="644"/>
      <c r="AK9" s="644"/>
      <c r="AL9" s="608">
        <v>0.1</v>
      </c>
      <c r="AM9" s="624"/>
      <c r="AN9" s="624"/>
      <c r="AO9" s="645"/>
      <c r="AP9" s="619" t="s">
        <v>243</v>
      </c>
      <c r="AQ9" s="620"/>
      <c r="AR9" s="620"/>
      <c r="AS9" s="620"/>
      <c r="AT9" s="620"/>
      <c r="AU9" s="620"/>
      <c r="AV9" s="620"/>
      <c r="AW9" s="620"/>
      <c r="AX9" s="620"/>
      <c r="AY9" s="620"/>
      <c r="AZ9" s="620"/>
      <c r="BA9" s="620"/>
      <c r="BB9" s="620"/>
      <c r="BC9" s="620"/>
      <c r="BD9" s="620"/>
      <c r="BE9" s="620"/>
      <c r="BF9" s="621"/>
      <c r="BG9" s="605">
        <v>219723</v>
      </c>
      <c r="BH9" s="622"/>
      <c r="BI9" s="622"/>
      <c r="BJ9" s="622"/>
      <c r="BK9" s="622"/>
      <c r="BL9" s="622"/>
      <c r="BM9" s="622"/>
      <c r="BN9" s="623"/>
      <c r="BO9" s="643">
        <v>32.9</v>
      </c>
      <c r="BP9" s="643"/>
      <c r="BQ9" s="643"/>
      <c r="BR9" s="643"/>
      <c r="BS9" s="644" t="s">
        <v>126</v>
      </c>
      <c r="BT9" s="644"/>
      <c r="BU9" s="644"/>
      <c r="BV9" s="644"/>
      <c r="BW9" s="644"/>
      <c r="BX9" s="644"/>
      <c r="BY9" s="644"/>
      <c r="BZ9" s="644"/>
      <c r="CA9" s="644"/>
      <c r="CB9" s="712"/>
      <c r="CD9" s="664" t="s">
        <v>244</v>
      </c>
      <c r="CE9" s="665"/>
      <c r="CF9" s="665"/>
      <c r="CG9" s="665"/>
      <c r="CH9" s="665"/>
      <c r="CI9" s="665"/>
      <c r="CJ9" s="665"/>
      <c r="CK9" s="665"/>
      <c r="CL9" s="665"/>
      <c r="CM9" s="665"/>
      <c r="CN9" s="665"/>
      <c r="CO9" s="665"/>
      <c r="CP9" s="665"/>
      <c r="CQ9" s="666"/>
      <c r="CR9" s="605">
        <v>385401</v>
      </c>
      <c r="CS9" s="622"/>
      <c r="CT9" s="622"/>
      <c r="CU9" s="622"/>
      <c r="CV9" s="622"/>
      <c r="CW9" s="622"/>
      <c r="CX9" s="622"/>
      <c r="CY9" s="623"/>
      <c r="CZ9" s="643">
        <v>5.4</v>
      </c>
      <c r="DA9" s="643"/>
      <c r="DB9" s="643"/>
      <c r="DC9" s="643"/>
      <c r="DD9" s="611" t="s">
        <v>126</v>
      </c>
      <c r="DE9" s="622"/>
      <c r="DF9" s="622"/>
      <c r="DG9" s="622"/>
      <c r="DH9" s="622"/>
      <c r="DI9" s="622"/>
      <c r="DJ9" s="622"/>
      <c r="DK9" s="622"/>
      <c r="DL9" s="622"/>
      <c r="DM9" s="622"/>
      <c r="DN9" s="622"/>
      <c r="DO9" s="622"/>
      <c r="DP9" s="623"/>
      <c r="DQ9" s="611">
        <v>279712</v>
      </c>
      <c r="DR9" s="622"/>
      <c r="DS9" s="622"/>
      <c r="DT9" s="622"/>
      <c r="DU9" s="622"/>
      <c r="DV9" s="622"/>
      <c r="DW9" s="622"/>
      <c r="DX9" s="622"/>
      <c r="DY9" s="622"/>
      <c r="DZ9" s="622"/>
      <c r="EA9" s="622"/>
      <c r="EB9" s="622"/>
      <c r="EC9" s="671"/>
    </row>
    <row r="10" spans="2:143" ht="11.25" customHeight="1" x14ac:dyDescent="0.15">
      <c r="B10" s="619" t="s">
        <v>245</v>
      </c>
      <c r="C10" s="620"/>
      <c r="D10" s="620"/>
      <c r="E10" s="620"/>
      <c r="F10" s="620"/>
      <c r="G10" s="620"/>
      <c r="H10" s="620"/>
      <c r="I10" s="620"/>
      <c r="J10" s="620"/>
      <c r="K10" s="620"/>
      <c r="L10" s="620"/>
      <c r="M10" s="620"/>
      <c r="N10" s="620"/>
      <c r="O10" s="620"/>
      <c r="P10" s="620"/>
      <c r="Q10" s="621"/>
      <c r="R10" s="605" t="s">
        <v>126</v>
      </c>
      <c r="S10" s="622"/>
      <c r="T10" s="622"/>
      <c r="U10" s="622"/>
      <c r="V10" s="622"/>
      <c r="W10" s="622"/>
      <c r="X10" s="622"/>
      <c r="Y10" s="623"/>
      <c r="Z10" s="643" t="s">
        <v>126</v>
      </c>
      <c r="AA10" s="643"/>
      <c r="AB10" s="643"/>
      <c r="AC10" s="643"/>
      <c r="AD10" s="644" t="s">
        <v>126</v>
      </c>
      <c r="AE10" s="644"/>
      <c r="AF10" s="644"/>
      <c r="AG10" s="644"/>
      <c r="AH10" s="644"/>
      <c r="AI10" s="644"/>
      <c r="AJ10" s="644"/>
      <c r="AK10" s="644"/>
      <c r="AL10" s="608" t="s">
        <v>126</v>
      </c>
      <c r="AM10" s="624"/>
      <c r="AN10" s="624"/>
      <c r="AO10" s="645"/>
      <c r="AP10" s="619" t="s">
        <v>246</v>
      </c>
      <c r="AQ10" s="620"/>
      <c r="AR10" s="620"/>
      <c r="AS10" s="620"/>
      <c r="AT10" s="620"/>
      <c r="AU10" s="620"/>
      <c r="AV10" s="620"/>
      <c r="AW10" s="620"/>
      <c r="AX10" s="620"/>
      <c r="AY10" s="620"/>
      <c r="AZ10" s="620"/>
      <c r="BA10" s="620"/>
      <c r="BB10" s="620"/>
      <c r="BC10" s="620"/>
      <c r="BD10" s="620"/>
      <c r="BE10" s="620"/>
      <c r="BF10" s="621"/>
      <c r="BG10" s="605">
        <v>12613</v>
      </c>
      <c r="BH10" s="622"/>
      <c r="BI10" s="622"/>
      <c r="BJ10" s="622"/>
      <c r="BK10" s="622"/>
      <c r="BL10" s="622"/>
      <c r="BM10" s="622"/>
      <c r="BN10" s="623"/>
      <c r="BO10" s="643">
        <v>1.9</v>
      </c>
      <c r="BP10" s="643"/>
      <c r="BQ10" s="643"/>
      <c r="BR10" s="643"/>
      <c r="BS10" s="644" t="s">
        <v>126</v>
      </c>
      <c r="BT10" s="644"/>
      <c r="BU10" s="644"/>
      <c r="BV10" s="644"/>
      <c r="BW10" s="644"/>
      <c r="BX10" s="644"/>
      <c r="BY10" s="644"/>
      <c r="BZ10" s="644"/>
      <c r="CA10" s="644"/>
      <c r="CB10" s="712"/>
      <c r="CD10" s="664" t="s">
        <v>247</v>
      </c>
      <c r="CE10" s="665"/>
      <c r="CF10" s="665"/>
      <c r="CG10" s="665"/>
      <c r="CH10" s="665"/>
      <c r="CI10" s="665"/>
      <c r="CJ10" s="665"/>
      <c r="CK10" s="665"/>
      <c r="CL10" s="665"/>
      <c r="CM10" s="665"/>
      <c r="CN10" s="665"/>
      <c r="CO10" s="665"/>
      <c r="CP10" s="665"/>
      <c r="CQ10" s="666"/>
      <c r="CR10" s="605">
        <v>15548</v>
      </c>
      <c r="CS10" s="622"/>
      <c r="CT10" s="622"/>
      <c r="CU10" s="622"/>
      <c r="CV10" s="622"/>
      <c r="CW10" s="622"/>
      <c r="CX10" s="622"/>
      <c r="CY10" s="623"/>
      <c r="CZ10" s="643">
        <v>0.2</v>
      </c>
      <c r="DA10" s="643"/>
      <c r="DB10" s="643"/>
      <c r="DC10" s="643"/>
      <c r="DD10" s="611" t="s">
        <v>126</v>
      </c>
      <c r="DE10" s="622"/>
      <c r="DF10" s="622"/>
      <c r="DG10" s="622"/>
      <c r="DH10" s="622"/>
      <c r="DI10" s="622"/>
      <c r="DJ10" s="622"/>
      <c r="DK10" s="622"/>
      <c r="DL10" s="622"/>
      <c r="DM10" s="622"/>
      <c r="DN10" s="622"/>
      <c r="DO10" s="622"/>
      <c r="DP10" s="623"/>
      <c r="DQ10" s="611">
        <v>548</v>
      </c>
      <c r="DR10" s="622"/>
      <c r="DS10" s="622"/>
      <c r="DT10" s="622"/>
      <c r="DU10" s="622"/>
      <c r="DV10" s="622"/>
      <c r="DW10" s="622"/>
      <c r="DX10" s="622"/>
      <c r="DY10" s="622"/>
      <c r="DZ10" s="622"/>
      <c r="EA10" s="622"/>
      <c r="EB10" s="622"/>
      <c r="EC10" s="671"/>
    </row>
    <row r="11" spans="2:143" ht="11.25" customHeight="1" x14ac:dyDescent="0.15">
      <c r="B11" s="619" t="s">
        <v>248</v>
      </c>
      <c r="C11" s="620"/>
      <c r="D11" s="620"/>
      <c r="E11" s="620"/>
      <c r="F11" s="620"/>
      <c r="G11" s="620"/>
      <c r="H11" s="620"/>
      <c r="I11" s="620"/>
      <c r="J11" s="620"/>
      <c r="K11" s="620"/>
      <c r="L11" s="620"/>
      <c r="M11" s="620"/>
      <c r="N11" s="620"/>
      <c r="O11" s="620"/>
      <c r="P11" s="620"/>
      <c r="Q11" s="621"/>
      <c r="R11" s="605">
        <v>166621</v>
      </c>
      <c r="S11" s="622"/>
      <c r="T11" s="622"/>
      <c r="U11" s="622"/>
      <c r="V11" s="622"/>
      <c r="W11" s="622"/>
      <c r="X11" s="622"/>
      <c r="Y11" s="623"/>
      <c r="Z11" s="608">
        <v>2.2000000000000002</v>
      </c>
      <c r="AA11" s="624"/>
      <c r="AB11" s="624"/>
      <c r="AC11" s="625"/>
      <c r="AD11" s="611">
        <v>166621</v>
      </c>
      <c r="AE11" s="622"/>
      <c r="AF11" s="622"/>
      <c r="AG11" s="622"/>
      <c r="AH11" s="622"/>
      <c r="AI11" s="622"/>
      <c r="AJ11" s="622"/>
      <c r="AK11" s="623"/>
      <c r="AL11" s="608">
        <v>4.0999999999999996</v>
      </c>
      <c r="AM11" s="624"/>
      <c r="AN11" s="624"/>
      <c r="AO11" s="645"/>
      <c r="AP11" s="619" t="s">
        <v>249</v>
      </c>
      <c r="AQ11" s="620"/>
      <c r="AR11" s="620"/>
      <c r="AS11" s="620"/>
      <c r="AT11" s="620"/>
      <c r="AU11" s="620"/>
      <c r="AV11" s="620"/>
      <c r="AW11" s="620"/>
      <c r="AX11" s="620"/>
      <c r="AY11" s="620"/>
      <c r="AZ11" s="620"/>
      <c r="BA11" s="620"/>
      <c r="BB11" s="620"/>
      <c r="BC11" s="620"/>
      <c r="BD11" s="620"/>
      <c r="BE11" s="620"/>
      <c r="BF11" s="621"/>
      <c r="BG11" s="605">
        <v>17794</v>
      </c>
      <c r="BH11" s="622"/>
      <c r="BI11" s="622"/>
      <c r="BJ11" s="622"/>
      <c r="BK11" s="622"/>
      <c r="BL11" s="622"/>
      <c r="BM11" s="622"/>
      <c r="BN11" s="623"/>
      <c r="BO11" s="643">
        <v>2.7</v>
      </c>
      <c r="BP11" s="643"/>
      <c r="BQ11" s="643"/>
      <c r="BR11" s="643"/>
      <c r="BS11" s="644" t="s">
        <v>126</v>
      </c>
      <c r="BT11" s="644"/>
      <c r="BU11" s="644"/>
      <c r="BV11" s="644"/>
      <c r="BW11" s="644"/>
      <c r="BX11" s="644"/>
      <c r="BY11" s="644"/>
      <c r="BZ11" s="644"/>
      <c r="CA11" s="644"/>
      <c r="CB11" s="712"/>
      <c r="CD11" s="664" t="s">
        <v>250</v>
      </c>
      <c r="CE11" s="665"/>
      <c r="CF11" s="665"/>
      <c r="CG11" s="665"/>
      <c r="CH11" s="665"/>
      <c r="CI11" s="665"/>
      <c r="CJ11" s="665"/>
      <c r="CK11" s="665"/>
      <c r="CL11" s="665"/>
      <c r="CM11" s="665"/>
      <c r="CN11" s="665"/>
      <c r="CO11" s="665"/>
      <c r="CP11" s="665"/>
      <c r="CQ11" s="666"/>
      <c r="CR11" s="605">
        <v>912034</v>
      </c>
      <c r="CS11" s="622"/>
      <c r="CT11" s="622"/>
      <c r="CU11" s="622"/>
      <c r="CV11" s="622"/>
      <c r="CW11" s="622"/>
      <c r="CX11" s="622"/>
      <c r="CY11" s="623"/>
      <c r="CZ11" s="643">
        <v>12.7</v>
      </c>
      <c r="DA11" s="643"/>
      <c r="DB11" s="643"/>
      <c r="DC11" s="643"/>
      <c r="DD11" s="611">
        <v>240965</v>
      </c>
      <c r="DE11" s="622"/>
      <c r="DF11" s="622"/>
      <c r="DG11" s="622"/>
      <c r="DH11" s="622"/>
      <c r="DI11" s="622"/>
      <c r="DJ11" s="622"/>
      <c r="DK11" s="622"/>
      <c r="DL11" s="622"/>
      <c r="DM11" s="622"/>
      <c r="DN11" s="622"/>
      <c r="DO11" s="622"/>
      <c r="DP11" s="623"/>
      <c r="DQ11" s="611">
        <v>488147</v>
      </c>
      <c r="DR11" s="622"/>
      <c r="DS11" s="622"/>
      <c r="DT11" s="622"/>
      <c r="DU11" s="622"/>
      <c r="DV11" s="622"/>
      <c r="DW11" s="622"/>
      <c r="DX11" s="622"/>
      <c r="DY11" s="622"/>
      <c r="DZ11" s="622"/>
      <c r="EA11" s="622"/>
      <c r="EB11" s="622"/>
      <c r="EC11" s="671"/>
    </row>
    <row r="12" spans="2:143" ht="11.25" customHeight="1" x14ac:dyDescent="0.15">
      <c r="B12" s="619" t="s">
        <v>251</v>
      </c>
      <c r="C12" s="620"/>
      <c r="D12" s="620"/>
      <c r="E12" s="620"/>
      <c r="F12" s="620"/>
      <c r="G12" s="620"/>
      <c r="H12" s="620"/>
      <c r="I12" s="620"/>
      <c r="J12" s="620"/>
      <c r="K12" s="620"/>
      <c r="L12" s="620"/>
      <c r="M12" s="620"/>
      <c r="N12" s="620"/>
      <c r="O12" s="620"/>
      <c r="P12" s="620"/>
      <c r="Q12" s="621"/>
      <c r="R12" s="605" t="s">
        <v>126</v>
      </c>
      <c r="S12" s="622"/>
      <c r="T12" s="622"/>
      <c r="U12" s="622"/>
      <c r="V12" s="622"/>
      <c r="W12" s="622"/>
      <c r="X12" s="622"/>
      <c r="Y12" s="623"/>
      <c r="Z12" s="643" t="s">
        <v>126</v>
      </c>
      <c r="AA12" s="643"/>
      <c r="AB12" s="643"/>
      <c r="AC12" s="643"/>
      <c r="AD12" s="644" t="s">
        <v>126</v>
      </c>
      <c r="AE12" s="644"/>
      <c r="AF12" s="644"/>
      <c r="AG12" s="644"/>
      <c r="AH12" s="644"/>
      <c r="AI12" s="644"/>
      <c r="AJ12" s="644"/>
      <c r="AK12" s="644"/>
      <c r="AL12" s="608" t="s">
        <v>126</v>
      </c>
      <c r="AM12" s="624"/>
      <c r="AN12" s="624"/>
      <c r="AO12" s="645"/>
      <c r="AP12" s="619" t="s">
        <v>252</v>
      </c>
      <c r="AQ12" s="620"/>
      <c r="AR12" s="620"/>
      <c r="AS12" s="620"/>
      <c r="AT12" s="620"/>
      <c r="AU12" s="620"/>
      <c r="AV12" s="620"/>
      <c r="AW12" s="620"/>
      <c r="AX12" s="620"/>
      <c r="AY12" s="620"/>
      <c r="AZ12" s="620"/>
      <c r="BA12" s="620"/>
      <c r="BB12" s="620"/>
      <c r="BC12" s="620"/>
      <c r="BD12" s="620"/>
      <c r="BE12" s="620"/>
      <c r="BF12" s="621"/>
      <c r="BG12" s="605">
        <v>341563</v>
      </c>
      <c r="BH12" s="622"/>
      <c r="BI12" s="622"/>
      <c r="BJ12" s="622"/>
      <c r="BK12" s="622"/>
      <c r="BL12" s="622"/>
      <c r="BM12" s="622"/>
      <c r="BN12" s="623"/>
      <c r="BO12" s="643">
        <v>51.2</v>
      </c>
      <c r="BP12" s="643"/>
      <c r="BQ12" s="643"/>
      <c r="BR12" s="643"/>
      <c r="BS12" s="644" t="s">
        <v>126</v>
      </c>
      <c r="BT12" s="644"/>
      <c r="BU12" s="644"/>
      <c r="BV12" s="644"/>
      <c r="BW12" s="644"/>
      <c r="BX12" s="644"/>
      <c r="BY12" s="644"/>
      <c r="BZ12" s="644"/>
      <c r="CA12" s="644"/>
      <c r="CB12" s="712"/>
      <c r="CD12" s="664" t="s">
        <v>253</v>
      </c>
      <c r="CE12" s="665"/>
      <c r="CF12" s="665"/>
      <c r="CG12" s="665"/>
      <c r="CH12" s="665"/>
      <c r="CI12" s="665"/>
      <c r="CJ12" s="665"/>
      <c r="CK12" s="665"/>
      <c r="CL12" s="665"/>
      <c r="CM12" s="665"/>
      <c r="CN12" s="665"/>
      <c r="CO12" s="665"/>
      <c r="CP12" s="665"/>
      <c r="CQ12" s="666"/>
      <c r="CR12" s="605">
        <v>300371</v>
      </c>
      <c r="CS12" s="622"/>
      <c r="CT12" s="622"/>
      <c r="CU12" s="622"/>
      <c r="CV12" s="622"/>
      <c r="CW12" s="622"/>
      <c r="CX12" s="622"/>
      <c r="CY12" s="623"/>
      <c r="CZ12" s="643">
        <v>4.2</v>
      </c>
      <c r="DA12" s="643"/>
      <c r="DB12" s="643"/>
      <c r="DC12" s="643"/>
      <c r="DD12" s="611">
        <v>32623</v>
      </c>
      <c r="DE12" s="622"/>
      <c r="DF12" s="622"/>
      <c r="DG12" s="622"/>
      <c r="DH12" s="622"/>
      <c r="DI12" s="622"/>
      <c r="DJ12" s="622"/>
      <c r="DK12" s="622"/>
      <c r="DL12" s="622"/>
      <c r="DM12" s="622"/>
      <c r="DN12" s="622"/>
      <c r="DO12" s="622"/>
      <c r="DP12" s="623"/>
      <c r="DQ12" s="611">
        <v>245794</v>
      </c>
      <c r="DR12" s="622"/>
      <c r="DS12" s="622"/>
      <c r="DT12" s="622"/>
      <c r="DU12" s="622"/>
      <c r="DV12" s="622"/>
      <c r="DW12" s="622"/>
      <c r="DX12" s="622"/>
      <c r="DY12" s="622"/>
      <c r="DZ12" s="622"/>
      <c r="EA12" s="622"/>
      <c r="EB12" s="622"/>
      <c r="EC12" s="671"/>
    </row>
    <row r="13" spans="2:143" ht="11.25" customHeight="1" x14ac:dyDescent="0.15">
      <c r="B13" s="619" t="s">
        <v>254</v>
      </c>
      <c r="C13" s="620"/>
      <c r="D13" s="620"/>
      <c r="E13" s="620"/>
      <c r="F13" s="620"/>
      <c r="G13" s="620"/>
      <c r="H13" s="620"/>
      <c r="I13" s="620"/>
      <c r="J13" s="620"/>
      <c r="K13" s="620"/>
      <c r="L13" s="620"/>
      <c r="M13" s="620"/>
      <c r="N13" s="620"/>
      <c r="O13" s="620"/>
      <c r="P13" s="620"/>
      <c r="Q13" s="621"/>
      <c r="R13" s="605" t="s">
        <v>126</v>
      </c>
      <c r="S13" s="622"/>
      <c r="T13" s="622"/>
      <c r="U13" s="622"/>
      <c r="V13" s="622"/>
      <c r="W13" s="622"/>
      <c r="X13" s="622"/>
      <c r="Y13" s="623"/>
      <c r="Z13" s="643" t="s">
        <v>126</v>
      </c>
      <c r="AA13" s="643"/>
      <c r="AB13" s="643"/>
      <c r="AC13" s="643"/>
      <c r="AD13" s="644" t="s">
        <v>126</v>
      </c>
      <c r="AE13" s="644"/>
      <c r="AF13" s="644"/>
      <c r="AG13" s="644"/>
      <c r="AH13" s="644"/>
      <c r="AI13" s="644"/>
      <c r="AJ13" s="644"/>
      <c r="AK13" s="644"/>
      <c r="AL13" s="608" t="s">
        <v>126</v>
      </c>
      <c r="AM13" s="624"/>
      <c r="AN13" s="624"/>
      <c r="AO13" s="645"/>
      <c r="AP13" s="619" t="s">
        <v>255</v>
      </c>
      <c r="AQ13" s="620"/>
      <c r="AR13" s="620"/>
      <c r="AS13" s="620"/>
      <c r="AT13" s="620"/>
      <c r="AU13" s="620"/>
      <c r="AV13" s="620"/>
      <c r="AW13" s="620"/>
      <c r="AX13" s="620"/>
      <c r="AY13" s="620"/>
      <c r="AZ13" s="620"/>
      <c r="BA13" s="620"/>
      <c r="BB13" s="620"/>
      <c r="BC13" s="620"/>
      <c r="BD13" s="620"/>
      <c r="BE13" s="620"/>
      <c r="BF13" s="621"/>
      <c r="BG13" s="605">
        <v>329167</v>
      </c>
      <c r="BH13" s="622"/>
      <c r="BI13" s="622"/>
      <c r="BJ13" s="622"/>
      <c r="BK13" s="622"/>
      <c r="BL13" s="622"/>
      <c r="BM13" s="622"/>
      <c r="BN13" s="623"/>
      <c r="BO13" s="643">
        <v>49.3</v>
      </c>
      <c r="BP13" s="643"/>
      <c r="BQ13" s="643"/>
      <c r="BR13" s="643"/>
      <c r="BS13" s="644" t="s">
        <v>126</v>
      </c>
      <c r="BT13" s="644"/>
      <c r="BU13" s="644"/>
      <c r="BV13" s="644"/>
      <c r="BW13" s="644"/>
      <c r="BX13" s="644"/>
      <c r="BY13" s="644"/>
      <c r="BZ13" s="644"/>
      <c r="CA13" s="644"/>
      <c r="CB13" s="712"/>
      <c r="CD13" s="664" t="s">
        <v>256</v>
      </c>
      <c r="CE13" s="665"/>
      <c r="CF13" s="665"/>
      <c r="CG13" s="665"/>
      <c r="CH13" s="665"/>
      <c r="CI13" s="665"/>
      <c r="CJ13" s="665"/>
      <c r="CK13" s="665"/>
      <c r="CL13" s="665"/>
      <c r="CM13" s="665"/>
      <c r="CN13" s="665"/>
      <c r="CO13" s="665"/>
      <c r="CP13" s="665"/>
      <c r="CQ13" s="666"/>
      <c r="CR13" s="605">
        <v>875885</v>
      </c>
      <c r="CS13" s="622"/>
      <c r="CT13" s="622"/>
      <c r="CU13" s="622"/>
      <c r="CV13" s="622"/>
      <c r="CW13" s="622"/>
      <c r="CX13" s="622"/>
      <c r="CY13" s="623"/>
      <c r="CZ13" s="643">
        <v>12.2</v>
      </c>
      <c r="DA13" s="643"/>
      <c r="DB13" s="643"/>
      <c r="DC13" s="643"/>
      <c r="DD13" s="611">
        <v>380793</v>
      </c>
      <c r="DE13" s="622"/>
      <c r="DF13" s="622"/>
      <c r="DG13" s="622"/>
      <c r="DH13" s="622"/>
      <c r="DI13" s="622"/>
      <c r="DJ13" s="622"/>
      <c r="DK13" s="622"/>
      <c r="DL13" s="622"/>
      <c r="DM13" s="622"/>
      <c r="DN13" s="622"/>
      <c r="DO13" s="622"/>
      <c r="DP13" s="623"/>
      <c r="DQ13" s="611">
        <v>451239</v>
      </c>
      <c r="DR13" s="622"/>
      <c r="DS13" s="622"/>
      <c r="DT13" s="622"/>
      <c r="DU13" s="622"/>
      <c r="DV13" s="622"/>
      <c r="DW13" s="622"/>
      <c r="DX13" s="622"/>
      <c r="DY13" s="622"/>
      <c r="DZ13" s="622"/>
      <c r="EA13" s="622"/>
      <c r="EB13" s="622"/>
      <c r="EC13" s="671"/>
    </row>
    <row r="14" spans="2:143" ht="11.25" customHeight="1" x14ac:dyDescent="0.15">
      <c r="B14" s="619" t="s">
        <v>257</v>
      </c>
      <c r="C14" s="620"/>
      <c r="D14" s="620"/>
      <c r="E14" s="620"/>
      <c r="F14" s="620"/>
      <c r="G14" s="620"/>
      <c r="H14" s="620"/>
      <c r="I14" s="620"/>
      <c r="J14" s="620"/>
      <c r="K14" s="620"/>
      <c r="L14" s="620"/>
      <c r="M14" s="620"/>
      <c r="N14" s="620"/>
      <c r="O14" s="620"/>
      <c r="P14" s="620"/>
      <c r="Q14" s="621"/>
      <c r="R14" s="605" t="s">
        <v>126</v>
      </c>
      <c r="S14" s="622"/>
      <c r="T14" s="622"/>
      <c r="U14" s="622"/>
      <c r="V14" s="622"/>
      <c r="W14" s="622"/>
      <c r="X14" s="622"/>
      <c r="Y14" s="623"/>
      <c r="Z14" s="643" t="s">
        <v>126</v>
      </c>
      <c r="AA14" s="643"/>
      <c r="AB14" s="643"/>
      <c r="AC14" s="643"/>
      <c r="AD14" s="644" t="s">
        <v>126</v>
      </c>
      <c r="AE14" s="644"/>
      <c r="AF14" s="644"/>
      <c r="AG14" s="644"/>
      <c r="AH14" s="644"/>
      <c r="AI14" s="644"/>
      <c r="AJ14" s="644"/>
      <c r="AK14" s="644"/>
      <c r="AL14" s="608" t="s">
        <v>126</v>
      </c>
      <c r="AM14" s="624"/>
      <c r="AN14" s="624"/>
      <c r="AO14" s="645"/>
      <c r="AP14" s="619" t="s">
        <v>258</v>
      </c>
      <c r="AQ14" s="620"/>
      <c r="AR14" s="620"/>
      <c r="AS14" s="620"/>
      <c r="AT14" s="620"/>
      <c r="AU14" s="620"/>
      <c r="AV14" s="620"/>
      <c r="AW14" s="620"/>
      <c r="AX14" s="620"/>
      <c r="AY14" s="620"/>
      <c r="AZ14" s="620"/>
      <c r="BA14" s="620"/>
      <c r="BB14" s="620"/>
      <c r="BC14" s="620"/>
      <c r="BD14" s="620"/>
      <c r="BE14" s="620"/>
      <c r="BF14" s="621"/>
      <c r="BG14" s="605">
        <v>29746</v>
      </c>
      <c r="BH14" s="622"/>
      <c r="BI14" s="622"/>
      <c r="BJ14" s="622"/>
      <c r="BK14" s="622"/>
      <c r="BL14" s="622"/>
      <c r="BM14" s="622"/>
      <c r="BN14" s="623"/>
      <c r="BO14" s="643">
        <v>4.5</v>
      </c>
      <c r="BP14" s="643"/>
      <c r="BQ14" s="643"/>
      <c r="BR14" s="643"/>
      <c r="BS14" s="644" t="s">
        <v>126</v>
      </c>
      <c r="BT14" s="644"/>
      <c r="BU14" s="644"/>
      <c r="BV14" s="644"/>
      <c r="BW14" s="644"/>
      <c r="BX14" s="644"/>
      <c r="BY14" s="644"/>
      <c r="BZ14" s="644"/>
      <c r="CA14" s="644"/>
      <c r="CB14" s="712"/>
      <c r="CD14" s="664" t="s">
        <v>259</v>
      </c>
      <c r="CE14" s="665"/>
      <c r="CF14" s="665"/>
      <c r="CG14" s="665"/>
      <c r="CH14" s="665"/>
      <c r="CI14" s="665"/>
      <c r="CJ14" s="665"/>
      <c r="CK14" s="665"/>
      <c r="CL14" s="665"/>
      <c r="CM14" s="665"/>
      <c r="CN14" s="665"/>
      <c r="CO14" s="665"/>
      <c r="CP14" s="665"/>
      <c r="CQ14" s="666"/>
      <c r="CR14" s="605">
        <v>267181</v>
      </c>
      <c r="CS14" s="622"/>
      <c r="CT14" s="622"/>
      <c r="CU14" s="622"/>
      <c r="CV14" s="622"/>
      <c r="CW14" s="622"/>
      <c r="CX14" s="622"/>
      <c r="CY14" s="623"/>
      <c r="CZ14" s="643">
        <v>3.7</v>
      </c>
      <c r="DA14" s="643"/>
      <c r="DB14" s="643"/>
      <c r="DC14" s="643"/>
      <c r="DD14" s="611">
        <v>27053</v>
      </c>
      <c r="DE14" s="622"/>
      <c r="DF14" s="622"/>
      <c r="DG14" s="622"/>
      <c r="DH14" s="622"/>
      <c r="DI14" s="622"/>
      <c r="DJ14" s="622"/>
      <c r="DK14" s="622"/>
      <c r="DL14" s="622"/>
      <c r="DM14" s="622"/>
      <c r="DN14" s="622"/>
      <c r="DO14" s="622"/>
      <c r="DP14" s="623"/>
      <c r="DQ14" s="611">
        <v>249048</v>
      </c>
      <c r="DR14" s="622"/>
      <c r="DS14" s="622"/>
      <c r="DT14" s="622"/>
      <c r="DU14" s="622"/>
      <c r="DV14" s="622"/>
      <c r="DW14" s="622"/>
      <c r="DX14" s="622"/>
      <c r="DY14" s="622"/>
      <c r="DZ14" s="622"/>
      <c r="EA14" s="622"/>
      <c r="EB14" s="622"/>
      <c r="EC14" s="671"/>
    </row>
    <row r="15" spans="2:143" ht="11.25" customHeight="1" x14ac:dyDescent="0.15">
      <c r="B15" s="619" t="s">
        <v>260</v>
      </c>
      <c r="C15" s="620"/>
      <c r="D15" s="620"/>
      <c r="E15" s="620"/>
      <c r="F15" s="620"/>
      <c r="G15" s="620"/>
      <c r="H15" s="620"/>
      <c r="I15" s="620"/>
      <c r="J15" s="620"/>
      <c r="K15" s="620"/>
      <c r="L15" s="620"/>
      <c r="M15" s="620"/>
      <c r="N15" s="620"/>
      <c r="O15" s="620"/>
      <c r="P15" s="620"/>
      <c r="Q15" s="621"/>
      <c r="R15" s="605" t="s">
        <v>126</v>
      </c>
      <c r="S15" s="622"/>
      <c r="T15" s="622"/>
      <c r="U15" s="622"/>
      <c r="V15" s="622"/>
      <c r="W15" s="622"/>
      <c r="X15" s="622"/>
      <c r="Y15" s="623"/>
      <c r="Z15" s="643" t="s">
        <v>126</v>
      </c>
      <c r="AA15" s="643"/>
      <c r="AB15" s="643"/>
      <c r="AC15" s="643"/>
      <c r="AD15" s="644" t="s">
        <v>126</v>
      </c>
      <c r="AE15" s="644"/>
      <c r="AF15" s="644"/>
      <c r="AG15" s="644"/>
      <c r="AH15" s="644"/>
      <c r="AI15" s="644"/>
      <c r="AJ15" s="644"/>
      <c r="AK15" s="644"/>
      <c r="AL15" s="608" t="s">
        <v>126</v>
      </c>
      <c r="AM15" s="624"/>
      <c r="AN15" s="624"/>
      <c r="AO15" s="645"/>
      <c r="AP15" s="619" t="s">
        <v>261</v>
      </c>
      <c r="AQ15" s="620"/>
      <c r="AR15" s="620"/>
      <c r="AS15" s="620"/>
      <c r="AT15" s="620"/>
      <c r="AU15" s="620"/>
      <c r="AV15" s="620"/>
      <c r="AW15" s="620"/>
      <c r="AX15" s="620"/>
      <c r="AY15" s="620"/>
      <c r="AZ15" s="620"/>
      <c r="BA15" s="620"/>
      <c r="BB15" s="620"/>
      <c r="BC15" s="620"/>
      <c r="BD15" s="620"/>
      <c r="BE15" s="620"/>
      <c r="BF15" s="621"/>
      <c r="BG15" s="605">
        <v>26708</v>
      </c>
      <c r="BH15" s="622"/>
      <c r="BI15" s="622"/>
      <c r="BJ15" s="622"/>
      <c r="BK15" s="622"/>
      <c r="BL15" s="622"/>
      <c r="BM15" s="622"/>
      <c r="BN15" s="623"/>
      <c r="BO15" s="643">
        <v>4</v>
      </c>
      <c r="BP15" s="643"/>
      <c r="BQ15" s="643"/>
      <c r="BR15" s="643"/>
      <c r="BS15" s="644" t="s">
        <v>126</v>
      </c>
      <c r="BT15" s="644"/>
      <c r="BU15" s="644"/>
      <c r="BV15" s="644"/>
      <c r="BW15" s="644"/>
      <c r="BX15" s="644"/>
      <c r="BY15" s="644"/>
      <c r="BZ15" s="644"/>
      <c r="CA15" s="644"/>
      <c r="CB15" s="712"/>
      <c r="CD15" s="664" t="s">
        <v>262</v>
      </c>
      <c r="CE15" s="665"/>
      <c r="CF15" s="665"/>
      <c r="CG15" s="665"/>
      <c r="CH15" s="665"/>
      <c r="CI15" s="665"/>
      <c r="CJ15" s="665"/>
      <c r="CK15" s="665"/>
      <c r="CL15" s="665"/>
      <c r="CM15" s="665"/>
      <c r="CN15" s="665"/>
      <c r="CO15" s="665"/>
      <c r="CP15" s="665"/>
      <c r="CQ15" s="666"/>
      <c r="CR15" s="605">
        <v>1049608</v>
      </c>
      <c r="CS15" s="622"/>
      <c r="CT15" s="622"/>
      <c r="CU15" s="622"/>
      <c r="CV15" s="622"/>
      <c r="CW15" s="622"/>
      <c r="CX15" s="622"/>
      <c r="CY15" s="623"/>
      <c r="CZ15" s="643">
        <v>14.6</v>
      </c>
      <c r="DA15" s="643"/>
      <c r="DB15" s="643"/>
      <c r="DC15" s="643"/>
      <c r="DD15" s="611">
        <v>492049</v>
      </c>
      <c r="DE15" s="622"/>
      <c r="DF15" s="622"/>
      <c r="DG15" s="622"/>
      <c r="DH15" s="622"/>
      <c r="DI15" s="622"/>
      <c r="DJ15" s="622"/>
      <c r="DK15" s="622"/>
      <c r="DL15" s="622"/>
      <c r="DM15" s="622"/>
      <c r="DN15" s="622"/>
      <c r="DO15" s="622"/>
      <c r="DP15" s="623"/>
      <c r="DQ15" s="611">
        <v>507324</v>
      </c>
      <c r="DR15" s="622"/>
      <c r="DS15" s="622"/>
      <c r="DT15" s="622"/>
      <c r="DU15" s="622"/>
      <c r="DV15" s="622"/>
      <c r="DW15" s="622"/>
      <c r="DX15" s="622"/>
      <c r="DY15" s="622"/>
      <c r="DZ15" s="622"/>
      <c r="EA15" s="622"/>
      <c r="EB15" s="622"/>
      <c r="EC15" s="671"/>
    </row>
    <row r="16" spans="2:143" ht="11.25" customHeight="1" x14ac:dyDescent="0.15">
      <c r="B16" s="619" t="s">
        <v>263</v>
      </c>
      <c r="C16" s="620"/>
      <c r="D16" s="620"/>
      <c r="E16" s="620"/>
      <c r="F16" s="620"/>
      <c r="G16" s="620"/>
      <c r="H16" s="620"/>
      <c r="I16" s="620"/>
      <c r="J16" s="620"/>
      <c r="K16" s="620"/>
      <c r="L16" s="620"/>
      <c r="M16" s="620"/>
      <c r="N16" s="620"/>
      <c r="O16" s="620"/>
      <c r="P16" s="620"/>
      <c r="Q16" s="621"/>
      <c r="R16" s="605">
        <v>5548</v>
      </c>
      <c r="S16" s="622"/>
      <c r="T16" s="622"/>
      <c r="U16" s="622"/>
      <c r="V16" s="622"/>
      <c r="W16" s="622"/>
      <c r="X16" s="622"/>
      <c r="Y16" s="623"/>
      <c r="Z16" s="643">
        <v>0.1</v>
      </c>
      <c r="AA16" s="643"/>
      <c r="AB16" s="643"/>
      <c r="AC16" s="643"/>
      <c r="AD16" s="644">
        <v>5548</v>
      </c>
      <c r="AE16" s="644"/>
      <c r="AF16" s="644"/>
      <c r="AG16" s="644"/>
      <c r="AH16" s="644"/>
      <c r="AI16" s="644"/>
      <c r="AJ16" s="644"/>
      <c r="AK16" s="644"/>
      <c r="AL16" s="608">
        <v>0.1</v>
      </c>
      <c r="AM16" s="624"/>
      <c r="AN16" s="624"/>
      <c r="AO16" s="645"/>
      <c r="AP16" s="619" t="s">
        <v>264</v>
      </c>
      <c r="AQ16" s="620"/>
      <c r="AR16" s="620"/>
      <c r="AS16" s="620"/>
      <c r="AT16" s="620"/>
      <c r="AU16" s="620"/>
      <c r="AV16" s="620"/>
      <c r="AW16" s="620"/>
      <c r="AX16" s="620"/>
      <c r="AY16" s="620"/>
      <c r="AZ16" s="620"/>
      <c r="BA16" s="620"/>
      <c r="BB16" s="620"/>
      <c r="BC16" s="620"/>
      <c r="BD16" s="620"/>
      <c r="BE16" s="620"/>
      <c r="BF16" s="621"/>
      <c r="BG16" s="605" t="s">
        <v>126</v>
      </c>
      <c r="BH16" s="622"/>
      <c r="BI16" s="622"/>
      <c r="BJ16" s="622"/>
      <c r="BK16" s="622"/>
      <c r="BL16" s="622"/>
      <c r="BM16" s="622"/>
      <c r="BN16" s="623"/>
      <c r="BO16" s="643" t="s">
        <v>126</v>
      </c>
      <c r="BP16" s="643"/>
      <c r="BQ16" s="643"/>
      <c r="BR16" s="643"/>
      <c r="BS16" s="644" t="s">
        <v>126</v>
      </c>
      <c r="BT16" s="644"/>
      <c r="BU16" s="644"/>
      <c r="BV16" s="644"/>
      <c r="BW16" s="644"/>
      <c r="BX16" s="644"/>
      <c r="BY16" s="644"/>
      <c r="BZ16" s="644"/>
      <c r="CA16" s="644"/>
      <c r="CB16" s="712"/>
      <c r="CD16" s="664" t="s">
        <v>265</v>
      </c>
      <c r="CE16" s="665"/>
      <c r="CF16" s="665"/>
      <c r="CG16" s="665"/>
      <c r="CH16" s="665"/>
      <c r="CI16" s="665"/>
      <c r="CJ16" s="665"/>
      <c r="CK16" s="665"/>
      <c r="CL16" s="665"/>
      <c r="CM16" s="665"/>
      <c r="CN16" s="665"/>
      <c r="CO16" s="665"/>
      <c r="CP16" s="665"/>
      <c r="CQ16" s="666"/>
      <c r="CR16" s="605">
        <v>44113</v>
      </c>
      <c r="CS16" s="622"/>
      <c r="CT16" s="622"/>
      <c r="CU16" s="622"/>
      <c r="CV16" s="622"/>
      <c r="CW16" s="622"/>
      <c r="CX16" s="622"/>
      <c r="CY16" s="623"/>
      <c r="CZ16" s="643">
        <v>0.6</v>
      </c>
      <c r="DA16" s="643"/>
      <c r="DB16" s="643"/>
      <c r="DC16" s="643"/>
      <c r="DD16" s="611" t="s">
        <v>126</v>
      </c>
      <c r="DE16" s="622"/>
      <c r="DF16" s="622"/>
      <c r="DG16" s="622"/>
      <c r="DH16" s="622"/>
      <c r="DI16" s="622"/>
      <c r="DJ16" s="622"/>
      <c r="DK16" s="622"/>
      <c r="DL16" s="622"/>
      <c r="DM16" s="622"/>
      <c r="DN16" s="622"/>
      <c r="DO16" s="622"/>
      <c r="DP16" s="623"/>
      <c r="DQ16" s="611">
        <v>17100</v>
      </c>
      <c r="DR16" s="622"/>
      <c r="DS16" s="622"/>
      <c r="DT16" s="622"/>
      <c r="DU16" s="622"/>
      <c r="DV16" s="622"/>
      <c r="DW16" s="622"/>
      <c r="DX16" s="622"/>
      <c r="DY16" s="622"/>
      <c r="DZ16" s="622"/>
      <c r="EA16" s="622"/>
      <c r="EB16" s="622"/>
      <c r="EC16" s="671"/>
    </row>
    <row r="17" spans="2:133" ht="11.25" customHeight="1" x14ac:dyDescent="0.15">
      <c r="B17" s="619" t="s">
        <v>266</v>
      </c>
      <c r="C17" s="620"/>
      <c r="D17" s="620"/>
      <c r="E17" s="620"/>
      <c r="F17" s="620"/>
      <c r="G17" s="620"/>
      <c r="H17" s="620"/>
      <c r="I17" s="620"/>
      <c r="J17" s="620"/>
      <c r="K17" s="620"/>
      <c r="L17" s="620"/>
      <c r="M17" s="620"/>
      <c r="N17" s="620"/>
      <c r="O17" s="620"/>
      <c r="P17" s="620"/>
      <c r="Q17" s="621"/>
      <c r="R17" s="605">
        <v>8532</v>
      </c>
      <c r="S17" s="622"/>
      <c r="T17" s="622"/>
      <c r="U17" s="622"/>
      <c r="V17" s="622"/>
      <c r="W17" s="622"/>
      <c r="X17" s="622"/>
      <c r="Y17" s="623"/>
      <c r="Z17" s="643">
        <v>0.1</v>
      </c>
      <c r="AA17" s="643"/>
      <c r="AB17" s="643"/>
      <c r="AC17" s="643"/>
      <c r="AD17" s="644">
        <v>8532</v>
      </c>
      <c r="AE17" s="644"/>
      <c r="AF17" s="644"/>
      <c r="AG17" s="644"/>
      <c r="AH17" s="644"/>
      <c r="AI17" s="644"/>
      <c r="AJ17" s="644"/>
      <c r="AK17" s="644"/>
      <c r="AL17" s="608">
        <v>0.2</v>
      </c>
      <c r="AM17" s="624"/>
      <c r="AN17" s="624"/>
      <c r="AO17" s="645"/>
      <c r="AP17" s="619" t="s">
        <v>267</v>
      </c>
      <c r="AQ17" s="620"/>
      <c r="AR17" s="620"/>
      <c r="AS17" s="620"/>
      <c r="AT17" s="620"/>
      <c r="AU17" s="620"/>
      <c r="AV17" s="620"/>
      <c r="AW17" s="620"/>
      <c r="AX17" s="620"/>
      <c r="AY17" s="620"/>
      <c r="AZ17" s="620"/>
      <c r="BA17" s="620"/>
      <c r="BB17" s="620"/>
      <c r="BC17" s="620"/>
      <c r="BD17" s="620"/>
      <c r="BE17" s="620"/>
      <c r="BF17" s="621"/>
      <c r="BG17" s="605" t="s">
        <v>126</v>
      </c>
      <c r="BH17" s="622"/>
      <c r="BI17" s="622"/>
      <c r="BJ17" s="622"/>
      <c r="BK17" s="622"/>
      <c r="BL17" s="622"/>
      <c r="BM17" s="622"/>
      <c r="BN17" s="623"/>
      <c r="BO17" s="643" t="s">
        <v>126</v>
      </c>
      <c r="BP17" s="643"/>
      <c r="BQ17" s="643"/>
      <c r="BR17" s="643"/>
      <c r="BS17" s="644" t="s">
        <v>126</v>
      </c>
      <c r="BT17" s="644"/>
      <c r="BU17" s="644"/>
      <c r="BV17" s="644"/>
      <c r="BW17" s="644"/>
      <c r="BX17" s="644"/>
      <c r="BY17" s="644"/>
      <c r="BZ17" s="644"/>
      <c r="CA17" s="644"/>
      <c r="CB17" s="712"/>
      <c r="CD17" s="664" t="s">
        <v>268</v>
      </c>
      <c r="CE17" s="665"/>
      <c r="CF17" s="665"/>
      <c r="CG17" s="665"/>
      <c r="CH17" s="665"/>
      <c r="CI17" s="665"/>
      <c r="CJ17" s="665"/>
      <c r="CK17" s="665"/>
      <c r="CL17" s="665"/>
      <c r="CM17" s="665"/>
      <c r="CN17" s="665"/>
      <c r="CO17" s="665"/>
      <c r="CP17" s="665"/>
      <c r="CQ17" s="666"/>
      <c r="CR17" s="605">
        <v>848150</v>
      </c>
      <c r="CS17" s="622"/>
      <c r="CT17" s="622"/>
      <c r="CU17" s="622"/>
      <c r="CV17" s="622"/>
      <c r="CW17" s="622"/>
      <c r="CX17" s="622"/>
      <c r="CY17" s="623"/>
      <c r="CZ17" s="643">
        <v>11.8</v>
      </c>
      <c r="DA17" s="643"/>
      <c r="DB17" s="643"/>
      <c r="DC17" s="643"/>
      <c r="DD17" s="611" t="s">
        <v>126</v>
      </c>
      <c r="DE17" s="622"/>
      <c r="DF17" s="622"/>
      <c r="DG17" s="622"/>
      <c r="DH17" s="622"/>
      <c r="DI17" s="622"/>
      <c r="DJ17" s="622"/>
      <c r="DK17" s="622"/>
      <c r="DL17" s="622"/>
      <c r="DM17" s="622"/>
      <c r="DN17" s="622"/>
      <c r="DO17" s="622"/>
      <c r="DP17" s="623"/>
      <c r="DQ17" s="611">
        <v>836530</v>
      </c>
      <c r="DR17" s="622"/>
      <c r="DS17" s="622"/>
      <c r="DT17" s="622"/>
      <c r="DU17" s="622"/>
      <c r="DV17" s="622"/>
      <c r="DW17" s="622"/>
      <c r="DX17" s="622"/>
      <c r="DY17" s="622"/>
      <c r="DZ17" s="622"/>
      <c r="EA17" s="622"/>
      <c r="EB17" s="622"/>
      <c r="EC17" s="671"/>
    </row>
    <row r="18" spans="2:133" ht="11.25" customHeight="1" x14ac:dyDescent="0.15">
      <c r="B18" s="619" t="s">
        <v>269</v>
      </c>
      <c r="C18" s="620"/>
      <c r="D18" s="620"/>
      <c r="E18" s="620"/>
      <c r="F18" s="620"/>
      <c r="G18" s="620"/>
      <c r="H18" s="620"/>
      <c r="I18" s="620"/>
      <c r="J18" s="620"/>
      <c r="K18" s="620"/>
      <c r="L18" s="620"/>
      <c r="M18" s="620"/>
      <c r="N18" s="620"/>
      <c r="O18" s="620"/>
      <c r="P18" s="620"/>
      <c r="Q18" s="621"/>
      <c r="R18" s="605">
        <v>16527</v>
      </c>
      <c r="S18" s="622"/>
      <c r="T18" s="622"/>
      <c r="U18" s="622"/>
      <c r="V18" s="622"/>
      <c r="W18" s="622"/>
      <c r="X18" s="622"/>
      <c r="Y18" s="623"/>
      <c r="Z18" s="643">
        <v>0.2</v>
      </c>
      <c r="AA18" s="643"/>
      <c r="AB18" s="643"/>
      <c r="AC18" s="643"/>
      <c r="AD18" s="644">
        <v>16527</v>
      </c>
      <c r="AE18" s="644"/>
      <c r="AF18" s="644"/>
      <c r="AG18" s="644"/>
      <c r="AH18" s="644"/>
      <c r="AI18" s="644"/>
      <c r="AJ18" s="644"/>
      <c r="AK18" s="644"/>
      <c r="AL18" s="608">
        <v>0.40000000596046448</v>
      </c>
      <c r="AM18" s="624"/>
      <c r="AN18" s="624"/>
      <c r="AO18" s="645"/>
      <c r="AP18" s="619" t="s">
        <v>270</v>
      </c>
      <c r="AQ18" s="620"/>
      <c r="AR18" s="620"/>
      <c r="AS18" s="620"/>
      <c r="AT18" s="620"/>
      <c r="AU18" s="620"/>
      <c r="AV18" s="620"/>
      <c r="AW18" s="620"/>
      <c r="AX18" s="620"/>
      <c r="AY18" s="620"/>
      <c r="AZ18" s="620"/>
      <c r="BA18" s="620"/>
      <c r="BB18" s="620"/>
      <c r="BC18" s="620"/>
      <c r="BD18" s="620"/>
      <c r="BE18" s="620"/>
      <c r="BF18" s="621"/>
      <c r="BG18" s="605" t="s">
        <v>126</v>
      </c>
      <c r="BH18" s="622"/>
      <c r="BI18" s="622"/>
      <c r="BJ18" s="622"/>
      <c r="BK18" s="622"/>
      <c r="BL18" s="622"/>
      <c r="BM18" s="622"/>
      <c r="BN18" s="623"/>
      <c r="BO18" s="643" t="s">
        <v>126</v>
      </c>
      <c r="BP18" s="643"/>
      <c r="BQ18" s="643"/>
      <c r="BR18" s="643"/>
      <c r="BS18" s="644" t="s">
        <v>126</v>
      </c>
      <c r="BT18" s="644"/>
      <c r="BU18" s="644"/>
      <c r="BV18" s="644"/>
      <c r="BW18" s="644"/>
      <c r="BX18" s="644"/>
      <c r="BY18" s="644"/>
      <c r="BZ18" s="644"/>
      <c r="CA18" s="644"/>
      <c r="CB18" s="712"/>
      <c r="CD18" s="664" t="s">
        <v>271</v>
      </c>
      <c r="CE18" s="665"/>
      <c r="CF18" s="665"/>
      <c r="CG18" s="665"/>
      <c r="CH18" s="665"/>
      <c r="CI18" s="665"/>
      <c r="CJ18" s="665"/>
      <c r="CK18" s="665"/>
      <c r="CL18" s="665"/>
      <c r="CM18" s="665"/>
      <c r="CN18" s="665"/>
      <c r="CO18" s="665"/>
      <c r="CP18" s="665"/>
      <c r="CQ18" s="666"/>
      <c r="CR18" s="605" t="s">
        <v>126</v>
      </c>
      <c r="CS18" s="622"/>
      <c r="CT18" s="622"/>
      <c r="CU18" s="622"/>
      <c r="CV18" s="622"/>
      <c r="CW18" s="622"/>
      <c r="CX18" s="622"/>
      <c r="CY18" s="623"/>
      <c r="CZ18" s="643" t="s">
        <v>126</v>
      </c>
      <c r="DA18" s="643"/>
      <c r="DB18" s="643"/>
      <c r="DC18" s="643"/>
      <c r="DD18" s="611" t="s">
        <v>126</v>
      </c>
      <c r="DE18" s="622"/>
      <c r="DF18" s="622"/>
      <c r="DG18" s="622"/>
      <c r="DH18" s="622"/>
      <c r="DI18" s="622"/>
      <c r="DJ18" s="622"/>
      <c r="DK18" s="622"/>
      <c r="DL18" s="622"/>
      <c r="DM18" s="622"/>
      <c r="DN18" s="622"/>
      <c r="DO18" s="622"/>
      <c r="DP18" s="623"/>
      <c r="DQ18" s="611" t="s">
        <v>126</v>
      </c>
      <c r="DR18" s="622"/>
      <c r="DS18" s="622"/>
      <c r="DT18" s="622"/>
      <c r="DU18" s="622"/>
      <c r="DV18" s="622"/>
      <c r="DW18" s="622"/>
      <c r="DX18" s="622"/>
      <c r="DY18" s="622"/>
      <c r="DZ18" s="622"/>
      <c r="EA18" s="622"/>
      <c r="EB18" s="622"/>
      <c r="EC18" s="671"/>
    </row>
    <row r="19" spans="2:133" ht="11.25" customHeight="1" x14ac:dyDescent="0.15">
      <c r="B19" s="619" t="s">
        <v>272</v>
      </c>
      <c r="C19" s="620"/>
      <c r="D19" s="620"/>
      <c r="E19" s="620"/>
      <c r="F19" s="620"/>
      <c r="G19" s="620"/>
      <c r="H19" s="620"/>
      <c r="I19" s="620"/>
      <c r="J19" s="620"/>
      <c r="K19" s="620"/>
      <c r="L19" s="620"/>
      <c r="M19" s="620"/>
      <c r="N19" s="620"/>
      <c r="O19" s="620"/>
      <c r="P19" s="620"/>
      <c r="Q19" s="621"/>
      <c r="R19" s="605">
        <v>4234</v>
      </c>
      <c r="S19" s="622"/>
      <c r="T19" s="622"/>
      <c r="U19" s="622"/>
      <c r="V19" s="622"/>
      <c r="W19" s="622"/>
      <c r="X19" s="622"/>
      <c r="Y19" s="623"/>
      <c r="Z19" s="643">
        <v>0.1</v>
      </c>
      <c r="AA19" s="643"/>
      <c r="AB19" s="643"/>
      <c r="AC19" s="643"/>
      <c r="AD19" s="644">
        <v>4234</v>
      </c>
      <c r="AE19" s="644"/>
      <c r="AF19" s="644"/>
      <c r="AG19" s="644"/>
      <c r="AH19" s="644"/>
      <c r="AI19" s="644"/>
      <c r="AJ19" s="644"/>
      <c r="AK19" s="644"/>
      <c r="AL19" s="608">
        <v>0.1</v>
      </c>
      <c r="AM19" s="624"/>
      <c r="AN19" s="624"/>
      <c r="AO19" s="645"/>
      <c r="AP19" s="619" t="s">
        <v>273</v>
      </c>
      <c r="AQ19" s="620"/>
      <c r="AR19" s="620"/>
      <c r="AS19" s="620"/>
      <c r="AT19" s="620"/>
      <c r="AU19" s="620"/>
      <c r="AV19" s="620"/>
      <c r="AW19" s="620"/>
      <c r="AX19" s="620"/>
      <c r="AY19" s="620"/>
      <c r="AZ19" s="620"/>
      <c r="BA19" s="620"/>
      <c r="BB19" s="620"/>
      <c r="BC19" s="620"/>
      <c r="BD19" s="620"/>
      <c r="BE19" s="620"/>
      <c r="BF19" s="621"/>
      <c r="BG19" s="605">
        <v>7325</v>
      </c>
      <c r="BH19" s="622"/>
      <c r="BI19" s="622"/>
      <c r="BJ19" s="622"/>
      <c r="BK19" s="622"/>
      <c r="BL19" s="622"/>
      <c r="BM19" s="622"/>
      <c r="BN19" s="623"/>
      <c r="BO19" s="643">
        <v>1.1000000000000001</v>
      </c>
      <c r="BP19" s="643"/>
      <c r="BQ19" s="643"/>
      <c r="BR19" s="643"/>
      <c r="BS19" s="644" t="s">
        <v>126</v>
      </c>
      <c r="BT19" s="644"/>
      <c r="BU19" s="644"/>
      <c r="BV19" s="644"/>
      <c r="BW19" s="644"/>
      <c r="BX19" s="644"/>
      <c r="BY19" s="644"/>
      <c r="BZ19" s="644"/>
      <c r="CA19" s="644"/>
      <c r="CB19" s="712"/>
      <c r="CD19" s="664" t="s">
        <v>274</v>
      </c>
      <c r="CE19" s="665"/>
      <c r="CF19" s="665"/>
      <c r="CG19" s="665"/>
      <c r="CH19" s="665"/>
      <c r="CI19" s="665"/>
      <c r="CJ19" s="665"/>
      <c r="CK19" s="665"/>
      <c r="CL19" s="665"/>
      <c r="CM19" s="665"/>
      <c r="CN19" s="665"/>
      <c r="CO19" s="665"/>
      <c r="CP19" s="665"/>
      <c r="CQ19" s="666"/>
      <c r="CR19" s="605" t="s">
        <v>126</v>
      </c>
      <c r="CS19" s="622"/>
      <c r="CT19" s="622"/>
      <c r="CU19" s="622"/>
      <c r="CV19" s="622"/>
      <c r="CW19" s="622"/>
      <c r="CX19" s="622"/>
      <c r="CY19" s="623"/>
      <c r="CZ19" s="643" t="s">
        <v>126</v>
      </c>
      <c r="DA19" s="643"/>
      <c r="DB19" s="643"/>
      <c r="DC19" s="643"/>
      <c r="DD19" s="611" t="s">
        <v>126</v>
      </c>
      <c r="DE19" s="622"/>
      <c r="DF19" s="622"/>
      <c r="DG19" s="622"/>
      <c r="DH19" s="622"/>
      <c r="DI19" s="622"/>
      <c r="DJ19" s="622"/>
      <c r="DK19" s="622"/>
      <c r="DL19" s="622"/>
      <c r="DM19" s="622"/>
      <c r="DN19" s="622"/>
      <c r="DO19" s="622"/>
      <c r="DP19" s="623"/>
      <c r="DQ19" s="611" t="s">
        <v>126</v>
      </c>
      <c r="DR19" s="622"/>
      <c r="DS19" s="622"/>
      <c r="DT19" s="622"/>
      <c r="DU19" s="622"/>
      <c r="DV19" s="622"/>
      <c r="DW19" s="622"/>
      <c r="DX19" s="622"/>
      <c r="DY19" s="622"/>
      <c r="DZ19" s="622"/>
      <c r="EA19" s="622"/>
      <c r="EB19" s="622"/>
      <c r="EC19" s="671"/>
    </row>
    <row r="20" spans="2:133" ht="11.25" customHeight="1" x14ac:dyDescent="0.15">
      <c r="B20" s="619" t="s">
        <v>275</v>
      </c>
      <c r="C20" s="620"/>
      <c r="D20" s="620"/>
      <c r="E20" s="620"/>
      <c r="F20" s="620"/>
      <c r="G20" s="620"/>
      <c r="H20" s="620"/>
      <c r="I20" s="620"/>
      <c r="J20" s="620"/>
      <c r="K20" s="620"/>
      <c r="L20" s="620"/>
      <c r="M20" s="620"/>
      <c r="N20" s="620"/>
      <c r="O20" s="620"/>
      <c r="P20" s="620"/>
      <c r="Q20" s="621"/>
      <c r="R20" s="605">
        <v>1727</v>
      </c>
      <c r="S20" s="622"/>
      <c r="T20" s="622"/>
      <c r="U20" s="622"/>
      <c r="V20" s="622"/>
      <c r="W20" s="622"/>
      <c r="X20" s="622"/>
      <c r="Y20" s="623"/>
      <c r="Z20" s="643">
        <v>0</v>
      </c>
      <c r="AA20" s="643"/>
      <c r="AB20" s="643"/>
      <c r="AC20" s="643"/>
      <c r="AD20" s="644">
        <v>1727</v>
      </c>
      <c r="AE20" s="644"/>
      <c r="AF20" s="644"/>
      <c r="AG20" s="644"/>
      <c r="AH20" s="644"/>
      <c r="AI20" s="644"/>
      <c r="AJ20" s="644"/>
      <c r="AK20" s="644"/>
      <c r="AL20" s="608">
        <v>0</v>
      </c>
      <c r="AM20" s="624"/>
      <c r="AN20" s="624"/>
      <c r="AO20" s="645"/>
      <c r="AP20" s="619" t="s">
        <v>276</v>
      </c>
      <c r="AQ20" s="620"/>
      <c r="AR20" s="620"/>
      <c r="AS20" s="620"/>
      <c r="AT20" s="620"/>
      <c r="AU20" s="620"/>
      <c r="AV20" s="620"/>
      <c r="AW20" s="620"/>
      <c r="AX20" s="620"/>
      <c r="AY20" s="620"/>
      <c r="AZ20" s="620"/>
      <c r="BA20" s="620"/>
      <c r="BB20" s="620"/>
      <c r="BC20" s="620"/>
      <c r="BD20" s="620"/>
      <c r="BE20" s="620"/>
      <c r="BF20" s="621"/>
      <c r="BG20" s="605">
        <v>7325</v>
      </c>
      <c r="BH20" s="622"/>
      <c r="BI20" s="622"/>
      <c r="BJ20" s="622"/>
      <c r="BK20" s="622"/>
      <c r="BL20" s="622"/>
      <c r="BM20" s="622"/>
      <c r="BN20" s="623"/>
      <c r="BO20" s="643">
        <v>1.1000000000000001</v>
      </c>
      <c r="BP20" s="643"/>
      <c r="BQ20" s="643"/>
      <c r="BR20" s="643"/>
      <c r="BS20" s="644" t="s">
        <v>126</v>
      </c>
      <c r="BT20" s="644"/>
      <c r="BU20" s="644"/>
      <c r="BV20" s="644"/>
      <c r="BW20" s="644"/>
      <c r="BX20" s="644"/>
      <c r="BY20" s="644"/>
      <c r="BZ20" s="644"/>
      <c r="CA20" s="644"/>
      <c r="CB20" s="712"/>
      <c r="CD20" s="664" t="s">
        <v>277</v>
      </c>
      <c r="CE20" s="665"/>
      <c r="CF20" s="665"/>
      <c r="CG20" s="665"/>
      <c r="CH20" s="665"/>
      <c r="CI20" s="665"/>
      <c r="CJ20" s="665"/>
      <c r="CK20" s="665"/>
      <c r="CL20" s="665"/>
      <c r="CM20" s="665"/>
      <c r="CN20" s="665"/>
      <c r="CO20" s="665"/>
      <c r="CP20" s="665"/>
      <c r="CQ20" s="666"/>
      <c r="CR20" s="605">
        <v>7201582</v>
      </c>
      <c r="CS20" s="622"/>
      <c r="CT20" s="622"/>
      <c r="CU20" s="622"/>
      <c r="CV20" s="622"/>
      <c r="CW20" s="622"/>
      <c r="CX20" s="622"/>
      <c r="CY20" s="623"/>
      <c r="CZ20" s="643">
        <v>100</v>
      </c>
      <c r="DA20" s="643"/>
      <c r="DB20" s="643"/>
      <c r="DC20" s="643"/>
      <c r="DD20" s="611">
        <v>1290399</v>
      </c>
      <c r="DE20" s="622"/>
      <c r="DF20" s="622"/>
      <c r="DG20" s="622"/>
      <c r="DH20" s="622"/>
      <c r="DI20" s="622"/>
      <c r="DJ20" s="622"/>
      <c r="DK20" s="622"/>
      <c r="DL20" s="622"/>
      <c r="DM20" s="622"/>
      <c r="DN20" s="622"/>
      <c r="DO20" s="622"/>
      <c r="DP20" s="623"/>
      <c r="DQ20" s="611">
        <v>4751787</v>
      </c>
      <c r="DR20" s="622"/>
      <c r="DS20" s="622"/>
      <c r="DT20" s="622"/>
      <c r="DU20" s="622"/>
      <c r="DV20" s="622"/>
      <c r="DW20" s="622"/>
      <c r="DX20" s="622"/>
      <c r="DY20" s="622"/>
      <c r="DZ20" s="622"/>
      <c r="EA20" s="622"/>
      <c r="EB20" s="622"/>
      <c r="EC20" s="671"/>
    </row>
    <row r="21" spans="2:133" ht="11.25" customHeight="1" x14ac:dyDescent="0.15">
      <c r="B21" s="619" t="s">
        <v>278</v>
      </c>
      <c r="C21" s="620"/>
      <c r="D21" s="620"/>
      <c r="E21" s="620"/>
      <c r="F21" s="620"/>
      <c r="G21" s="620"/>
      <c r="H21" s="620"/>
      <c r="I21" s="620"/>
      <c r="J21" s="620"/>
      <c r="K21" s="620"/>
      <c r="L21" s="620"/>
      <c r="M21" s="620"/>
      <c r="N21" s="620"/>
      <c r="O21" s="620"/>
      <c r="P21" s="620"/>
      <c r="Q21" s="621"/>
      <c r="R21" s="605">
        <v>261</v>
      </c>
      <c r="S21" s="622"/>
      <c r="T21" s="622"/>
      <c r="U21" s="622"/>
      <c r="V21" s="622"/>
      <c r="W21" s="622"/>
      <c r="X21" s="622"/>
      <c r="Y21" s="623"/>
      <c r="Z21" s="643">
        <v>0</v>
      </c>
      <c r="AA21" s="643"/>
      <c r="AB21" s="643"/>
      <c r="AC21" s="643"/>
      <c r="AD21" s="644">
        <v>261</v>
      </c>
      <c r="AE21" s="644"/>
      <c r="AF21" s="644"/>
      <c r="AG21" s="644"/>
      <c r="AH21" s="644"/>
      <c r="AI21" s="644"/>
      <c r="AJ21" s="644"/>
      <c r="AK21" s="644"/>
      <c r="AL21" s="608">
        <v>0</v>
      </c>
      <c r="AM21" s="624"/>
      <c r="AN21" s="624"/>
      <c r="AO21" s="645"/>
      <c r="AP21" s="721" t="s">
        <v>279</v>
      </c>
      <c r="AQ21" s="729"/>
      <c r="AR21" s="729"/>
      <c r="AS21" s="729"/>
      <c r="AT21" s="729"/>
      <c r="AU21" s="729"/>
      <c r="AV21" s="729"/>
      <c r="AW21" s="729"/>
      <c r="AX21" s="729"/>
      <c r="AY21" s="729"/>
      <c r="AZ21" s="729"/>
      <c r="BA21" s="729"/>
      <c r="BB21" s="729"/>
      <c r="BC21" s="729"/>
      <c r="BD21" s="729"/>
      <c r="BE21" s="729"/>
      <c r="BF21" s="723"/>
      <c r="BG21" s="605">
        <v>7325</v>
      </c>
      <c r="BH21" s="622"/>
      <c r="BI21" s="622"/>
      <c r="BJ21" s="622"/>
      <c r="BK21" s="622"/>
      <c r="BL21" s="622"/>
      <c r="BM21" s="622"/>
      <c r="BN21" s="623"/>
      <c r="BO21" s="643">
        <v>1.1000000000000001</v>
      </c>
      <c r="BP21" s="643"/>
      <c r="BQ21" s="643"/>
      <c r="BR21" s="643"/>
      <c r="BS21" s="644" t="s">
        <v>126</v>
      </c>
      <c r="BT21" s="644"/>
      <c r="BU21" s="644"/>
      <c r="BV21" s="644"/>
      <c r="BW21" s="644"/>
      <c r="BX21" s="644"/>
      <c r="BY21" s="644"/>
      <c r="BZ21" s="644"/>
      <c r="CA21" s="644"/>
      <c r="CB21" s="712"/>
      <c r="CD21" s="739"/>
      <c r="CE21" s="648"/>
      <c r="CF21" s="648"/>
      <c r="CG21" s="648"/>
      <c r="CH21" s="648"/>
      <c r="CI21" s="648"/>
      <c r="CJ21" s="648"/>
      <c r="CK21" s="648"/>
      <c r="CL21" s="648"/>
      <c r="CM21" s="648"/>
      <c r="CN21" s="648"/>
      <c r="CO21" s="648"/>
      <c r="CP21" s="648"/>
      <c r="CQ21" s="649"/>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0" t="s">
        <v>280</v>
      </c>
      <c r="C22" s="691"/>
      <c r="D22" s="691"/>
      <c r="E22" s="691"/>
      <c r="F22" s="691"/>
      <c r="G22" s="691"/>
      <c r="H22" s="691"/>
      <c r="I22" s="691"/>
      <c r="J22" s="691"/>
      <c r="K22" s="691"/>
      <c r="L22" s="691"/>
      <c r="M22" s="691"/>
      <c r="N22" s="691"/>
      <c r="O22" s="691"/>
      <c r="P22" s="691"/>
      <c r="Q22" s="692"/>
      <c r="R22" s="605">
        <v>10305</v>
      </c>
      <c r="S22" s="622"/>
      <c r="T22" s="622"/>
      <c r="U22" s="622"/>
      <c r="V22" s="622"/>
      <c r="W22" s="622"/>
      <c r="X22" s="622"/>
      <c r="Y22" s="623"/>
      <c r="Z22" s="643">
        <v>0.1</v>
      </c>
      <c r="AA22" s="643"/>
      <c r="AB22" s="643"/>
      <c r="AC22" s="643"/>
      <c r="AD22" s="644">
        <v>10305</v>
      </c>
      <c r="AE22" s="644"/>
      <c r="AF22" s="644"/>
      <c r="AG22" s="644"/>
      <c r="AH22" s="644"/>
      <c r="AI22" s="644"/>
      <c r="AJ22" s="644"/>
      <c r="AK22" s="644"/>
      <c r="AL22" s="608">
        <v>0.30000001192092896</v>
      </c>
      <c r="AM22" s="624"/>
      <c r="AN22" s="624"/>
      <c r="AO22" s="645"/>
      <c r="AP22" s="721" t="s">
        <v>281</v>
      </c>
      <c r="AQ22" s="729"/>
      <c r="AR22" s="729"/>
      <c r="AS22" s="729"/>
      <c r="AT22" s="729"/>
      <c r="AU22" s="729"/>
      <c r="AV22" s="729"/>
      <c r="AW22" s="729"/>
      <c r="AX22" s="729"/>
      <c r="AY22" s="729"/>
      <c r="AZ22" s="729"/>
      <c r="BA22" s="729"/>
      <c r="BB22" s="729"/>
      <c r="BC22" s="729"/>
      <c r="BD22" s="729"/>
      <c r="BE22" s="729"/>
      <c r="BF22" s="723"/>
      <c r="BG22" s="605" t="s">
        <v>126</v>
      </c>
      <c r="BH22" s="622"/>
      <c r="BI22" s="622"/>
      <c r="BJ22" s="622"/>
      <c r="BK22" s="622"/>
      <c r="BL22" s="622"/>
      <c r="BM22" s="622"/>
      <c r="BN22" s="623"/>
      <c r="BO22" s="643" t="s">
        <v>126</v>
      </c>
      <c r="BP22" s="643"/>
      <c r="BQ22" s="643"/>
      <c r="BR22" s="643"/>
      <c r="BS22" s="644" t="s">
        <v>126</v>
      </c>
      <c r="BT22" s="644"/>
      <c r="BU22" s="644"/>
      <c r="BV22" s="644"/>
      <c r="BW22" s="644"/>
      <c r="BX22" s="644"/>
      <c r="BY22" s="644"/>
      <c r="BZ22" s="644"/>
      <c r="CA22" s="644"/>
      <c r="CB22" s="712"/>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19" t="s">
        <v>283</v>
      </c>
      <c r="C23" s="620"/>
      <c r="D23" s="620"/>
      <c r="E23" s="620"/>
      <c r="F23" s="620"/>
      <c r="G23" s="620"/>
      <c r="H23" s="620"/>
      <c r="I23" s="620"/>
      <c r="J23" s="620"/>
      <c r="K23" s="620"/>
      <c r="L23" s="620"/>
      <c r="M23" s="620"/>
      <c r="N23" s="620"/>
      <c r="O23" s="620"/>
      <c r="P23" s="620"/>
      <c r="Q23" s="621"/>
      <c r="R23" s="605">
        <v>3547304</v>
      </c>
      <c r="S23" s="622"/>
      <c r="T23" s="622"/>
      <c r="U23" s="622"/>
      <c r="V23" s="622"/>
      <c r="W23" s="622"/>
      <c r="X23" s="622"/>
      <c r="Y23" s="623"/>
      <c r="Z23" s="643">
        <v>46.2</v>
      </c>
      <c r="AA23" s="643"/>
      <c r="AB23" s="643"/>
      <c r="AC23" s="643"/>
      <c r="AD23" s="644">
        <v>3122342</v>
      </c>
      <c r="AE23" s="644"/>
      <c r="AF23" s="644"/>
      <c r="AG23" s="644"/>
      <c r="AH23" s="644"/>
      <c r="AI23" s="644"/>
      <c r="AJ23" s="644"/>
      <c r="AK23" s="644"/>
      <c r="AL23" s="608">
        <v>76.599999999999994</v>
      </c>
      <c r="AM23" s="624"/>
      <c r="AN23" s="624"/>
      <c r="AO23" s="645"/>
      <c r="AP23" s="721" t="s">
        <v>284</v>
      </c>
      <c r="AQ23" s="729"/>
      <c r="AR23" s="729"/>
      <c r="AS23" s="729"/>
      <c r="AT23" s="729"/>
      <c r="AU23" s="729"/>
      <c r="AV23" s="729"/>
      <c r="AW23" s="729"/>
      <c r="AX23" s="729"/>
      <c r="AY23" s="729"/>
      <c r="AZ23" s="729"/>
      <c r="BA23" s="729"/>
      <c r="BB23" s="729"/>
      <c r="BC23" s="729"/>
      <c r="BD23" s="729"/>
      <c r="BE23" s="729"/>
      <c r="BF23" s="723"/>
      <c r="BG23" s="605" t="s">
        <v>126</v>
      </c>
      <c r="BH23" s="622"/>
      <c r="BI23" s="622"/>
      <c r="BJ23" s="622"/>
      <c r="BK23" s="622"/>
      <c r="BL23" s="622"/>
      <c r="BM23" s="622"/>
      <c r="BN23" s="623"/>
      <c r="BO23" s="643" t="s">
        <v>126</v>
      </c>
      <c r="BP23" s="643"/>
      <c r="BQ23" s="643"/>
      <c r="BR23" s="643"/>
      <c r="BS23" s="644" t="s">
        <v>126</v>
      </c>
      <c r="BT23" s="644"/>
      <c r="BU23" s="644"/>
      <c r="BV23" s="644"/>
      <c r="BW23" s="644"/>
      <c r="BX23" s="644"/>
      <c r="BY23" s="644"/>
      <c r="BZ23" s="644"/>
      <c r="CA23" s="644"/>
      <c r="CB23" s="712"/>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3" t="s">
        <v>288</v>
      </c>
      <c r="DM23" s="734"/>
      <c r="DN23" s="734"/>
      <c r="DO23" s="734"/>
      <c r="DP23" s="734"/>
      <c r="DQ23" s="734"/>
      <c r="DR23" s="734"/>
      <c r="DS23" s="734"/>
      <c r="DT23" s="734"/>
      <c r="DU23" s="734"/>
      <c r="DV23" s="735"/>
      <c r="DW23" s="730" t="s">
        <v>289</v>
      </c>
      <c r="DX23" s="731"/>
      <c r="DY23" s="731"/>
      <c r="DZ23" s="731"/>
      <c r="EA23" s="731"/>
      <c r="EB23" s="731"/>
      <c r="EC23" s="732"/>
    </row>
    <row r="24" spans="2:133" ht="11.25" customHeight="1" x14ac:dyDescent="0.15">
      <c r="B24" s="619" t="s">
        <v>290</v>
      </c>
      <c r="C24" s="620"/>
      <c r="D24" s="620"/>
      <c r="E24" s="620"/>
      <c r="F24" s="620"/>
      <c r="G24" s="620"/>
      <c r="H24" s="620"/>
      <c r="I24" s="620"/>
      <c r="J24" s="620"/>
      <c r="K24" s="620"/>
      <c r="L24" s="620"/>
      <c r="M24" s="620"/>
      <c r="N24" s="620"/>
      <c r="O24" s="620"/>
      <c r="P24" s="620"/>
      <c r="Q24" s="621"/>
      <c r="R24" s="605">
        <v>3122342</v>
      </c>
      <c r="S24" s="622"/>
      <c r="T24" s="622"/>
      <c r="U24" s="622"/>
      <c r="V24" s="622"/>
      <c r="W24" s="622"/>
      <c r="X24" s="622"/>
      <c r="Y24" s="623"/>
      <c r="Z24" s="643">
        <v>40.700000000000003</v>
      </c>
      <c r="AA24" s="643"/>
      <c r="AB24" s="643"/>
      <c r="AC24" s="643"/>
      <c r="AD24" s="644">
        <v>3122342</v>
      </c>
      <c r="AE24" s="644"/>
      <c r="AF24" s="644"/>
      <c r="AG24" s="644"/>
      <c r="AH24" s="644"/>
      <c r="AI24" s="644"/>
      <c r="AJ24" s="644"/>
      <c r="AK24" s="644"/>
      <c r="AL24" s="608">
        <v>76.599999999999994</v>
      </c>
      <c r="AM24" s="624"/>
      <c r="AN24" s="624"/>
      <c r="AO24" s="645"/>
      <c r="AP24" s="721" t="s">
        <v>291</v>
      </c>
      <c r="AQ24" s="729"/>
      <c r="AR24" s="729"/>
      <c r="AS24" s="729"/>
      <c r="AT24" s="729"/>
      <c r="AU24" s="729"/>
      <c r="AV24" s="729"/>
      <c r="AW24" s="729"/>
      <c r="AX24" s="729"/>
      <c r="AY24" s="729"/>
      <c r="AZ24" s="729"/>
      <c r="BA24" s="729"/>
      <c r="BB24" s="729"/>
      <c r="BC24" s="729"/>
      <c r="BD24" s="729"/>
      <c r="BE24" s="729"/>
      <c r="BF24" s="723"/>
      <c r="BG24" s="605" t="s">
        <v>126</v>
      </c>
      <c r="BH24" s="622"/>
      <c r="BI24" s="622"/>
      <c r="BJ24" s="622"/>
      <c r="BK24" s="622"/>
      <c r="BL24" s="622"/>
      <c r="BM24" s="622"/>
      <c r="BN24" s="623"/>
      <c r="BO24" s="643" t="s">
        <v>126</v>
      </c>
      <c r="BP24" s="643"/>
      <c r="BQ24" s="643"/>
      <c r="BR24" s="643"/>
      <c r="BS24" s="644" t="s">
        <v>126</v>
      </c>
      <c r="BT24" s="644"/>
      <c r="BU24" s="644"/>
      <c r="BV24" s="644"/>
      <c r="BW24" s="644"/>
      <c r="BX24" s="644"/>
      <c r="BY24" s="644"/>
      <c r="BZ24" s="644"/>
      <c r="CA24" s="644"/>
      <c r="CB24" s="712"/>
      <c r="CD24" s="687" t="s">
        <v>292</v>
      </c>
      <c r="CE24" s="688"/>
      <c r="CF24" s="688"/>
      <c r="CG24" s="688"/>
      <c r="CH24" s="688"/>
      <c r="CI24" s="688"/>
      <c r="CJ24" s="688"/>
      <c r="CK24" s="688"/>
      <c r="CL24" s="688"/>
      <c r="CM24" s="688"/>
      <c r="CN24" s="688"/>
      <c r="CO24" s="688"/>
      <c r="CP24" s="688"/>
      <c r="CQ24" s="689"/>
      <c r="CR24" s="678">
        <v>2460198</v>
      </c>
      <c r="CS24" s="679"/>
      <c r="CT24" s="679"/>
      <c r="CU24" s="679"/>
      <c r="CV24" s="679"/>
      <c r="CW24" s="679"/>
      <c r="CX24" s="679"/>
      <c r="CY24" s="724"/>
      <c r="CZ24" s="725">
        <v>34.200000000000003</v>
      </c>
      <c r="DA24" s="710"/>
      <c r="DB24" s="710"/>
      <c r="DC24" s="726"/>
      <c r="DD24" s="727">
        <v>1910524</v>
      </c>
      <c r="DE24" s="679"/>
      <c r="DF24" s="679"/>
      <c r="DG24" s="679"/>
      <c r="DH24" s="679"/>
      <c r="DI24" s="679"/>
      <c r="DJ24" s="679"/>
      <c r="DK24" s="724"/>
      <c r="DL24" s="727">
        <v>1829419</v>
      </c>
      <c r="DM24" s="679"/>
      <c r="DN24" s="679"/>
      <c r="DO24" s="679"/>
      <c r="DP24" s="679"/>
      <c r="DQ24" s="679"/>
      <c r="DR24" s="679"/>
      <c r="DS24" s="679"/>
      <c r="DT24" s="679"/>
      <c r="DU24" s="679"/>
      <c r="DV24" s="724"/>
      <c r="DW24" s="725">
        <v>43.4</v>
      </c>
      <c r="DX24" s="710"/>
      <c r="DY24" s="710"/>
      <c r="DZ24" s="710"/>
      <c r="EA24" s="710"/>
      <c r="EB24" s="710"/>
      <c r="EC24" s="728"/>
    </row>
    <row r="25" spans="2:133" ht="11.25" customHeight="1" x14ac:dyDescent="0.15">
      <c r="B25" s="619" t="s">
        <v>293</v>
      </c>
      <c r="C25" s="620"/>
      <c r="D25" s="620"/>
      <c r="E25" s="620"/>
      <c r="F25" s="620"/>
      <c r="G25" s="620"/>
      <c r="H25" s="620"/>
      <c r="I25" s="620"/>
      <c r="J25" s="620"/>
      <c r="K25" s="620"/>
      <c r="L25" s="620"/>
      <c r="M25" s="620"/>
      <c r="N25" s="620"/>
      <c r="O25" s="620"/>
      <c r="P25" s="620"/>
      <c r="Q25" s="621"/>
      <c r="R25" s="605">
        <v>424962</v>
      </c>
      <c r="S25" s="622"/>
      <c r="T25" s="622"/>
      <c r="U25" s="622"/>
      <c r="V25" s="622"/>
      <c r="W25" s="622"/>
      <c r="X25" s="622"/>
      <c r="Y25" s="623"/>
      <c r="Z25" s="643">
        <v>5.5</v>
      </c>
      <c r="AA25" s="643"/>
      <c r="AB25" s="643"/>
      <c r="AC25" s="643"/>
      <c r="AD25" s="644" t="s">
        <v>126</v>
      </c>
      <c r="AE25" s="644"/>
      <c r="AF25" s="644"/>
      <c r="AG25" s="644"/>
      <c r="AH25" s="644"/>
      <c r="AI25" s="644"/>
      <c r="AJ25" s="644"/>
      <c r="AK25" s="644"/>
      <c r="AL25" s="608" t="s">
        <v>126</v>
      </c>
      <c r="AM25" s="624"/>
      <c r="AN25" s="624"/>
      <c r="AO25" s="645"/>
      <c r="AP25" s="721" t="s">
        <v>294</v>
      </c>
      <c r="AQ25" s="729"/>
      <c r="AR25" s="729"/>
      <c r="AS25" s="729"/>
      <c r="AT25" s="729"/>
      <c r="AU25" s="729"/>
      <c r="AV25" s="729"/>
      <c r="AW25" s="729"/>
      <c r="AX25" s="729"/>
      <c r="AY25" s="729"/>
      <c r="AZ25" s="729"/>
      <c r="BA25" s="729"/>
      <c r="BB25" s="729"/>
      <c r="BC25" s="729"/>
      <c r="BD25" s="729"/>
      <c r="BE25" s="729"/>
      <c r="BF25" s="723"/>
      <c r="BG25" s="605" t="s">
        <v>126</v>
      </c>
      <c r="BH25" s="622"/>
      <c r="BI25" s="622"/>
      <c r="BJ25" s="622"/>
      <c r="BK25" s="622"/>
      <c r="BL25" s="622"/>
      <c r="BM25" s="622"/>
      <c r="BN25" s="623"/>
      <c r="BO25" s="643" t="s">
        <v>126</v>
      </c>
      <c r="BP25" s="643"/>
      <c r="BQ25" s="643"/>
      <c r="BR25" s="643"/>
      <c r="BS25" s="644" t="s">
        <v>126</v>
      </c>
      <c r="BT25" s="644"/>
      <c r="BU25" s="644"/>
      <c r="BV25" s="644"/>
      <c r="BW25" s="644"/>
      <c r="BX25" s="644"/>
      <c r="BY25" s="644"/>
      <c r="BZ25" s="644"/>
      <c r="CA25" s="644"/>
      <c r="CB25" s="712"/>
      <c r="CD25" s="664" t="s">
        <v>295</v>
      </c>
      <c r="CE25" s="665"/>
      <c r="CF25" s="665"/>
      <c r="CG25" s="665"/>
      <c r="CH25" s="665"/>
      <c r="CI25" s="665"/>
      <c r="CJ25" s="665"/>
      <c r="CK25" s="665"/>
      <c r="CL25" s="665"/>
      <c r="CM25" s="665"/>
      <c r="CN25" s="665"/>
      <c r="CO25" s="665"/>
      <c r="CP25" s="665"/>
      <c r="CQ25" s="666"/>
      <c r="CR25" s="605">
        <v>1044550</v>
      </c>
      <c r="CS25" s="606"/>
      <c r="CT25" s="606"/>
      <c r="CU25" s="606"/>
      <c r="CV25" s="606"/>
      <c r="CW25" s="606"/>
      <c r="CX25" s="606"/>
      <c r="CY25" s="607"/>
      <c r="CZ25" s="608">
        <v>14.5</v>
      </c>
      <c r="DA25" s="609"/>
      <c r="DB25" s="609"/>
      <c r="DC25" s="610"/>
      <c r="DD25" s="611">
        <v>883580</v>
      </c>
      <c r="DE25" s="606"/>
      <c r="DF25" s="606"/>
      <c r="DG25" s="606"/>
      <c r="DH25" s="606"/>
      <c r="DI25" s="606"/>
      <c r="DJ25" s="606"/>
      <c r="DK25" s="607"/>
      <c r="DL25" s="611">
        <v>805256</v>
      </c>
      <c r="DM25" s="606"/>
      <c r="DN25" s="606"/>
      <c r="DO25" s="606"/>
      <c r="DP25" s="606"/>
      <c r="DQ25" s="606"/>
      <c r="DR25" s="606"/>
      <c r="DS25" s="606"/>
      <c r="DT25" s="606"/>
      <c r="DU25" s="606"/>
      <c r="DV25" s="607"/>
      <c r="DW25" s="608">
        <v>19.100000000000001</v>
      </c>
      <c r="DX25" s="609"/>
      <c r="DY25" s="609"/>
      <c r="DZ25" s="609"/>
      <c r="EA25" s="609"/>
      <c r="EB25" s="609"/>
      <c r="EC25" s="672"/>
    </row>
    <row r="26" spans="2:133" ht="11.25" customHeight="1" x14ac:dyDescent="0.15">
      <c r="B26" s="619" t="s">
        <v>296</v>
      </c>
      <c r="C26" s="620"/>
      <c r="D26" s="620"/>
      <c r="E26" s="620"/>
      <c r="F26" s="620"/>
      <c r="G26" s="620"/>
      <c r="H26" s="620"/>
      <c r="I26" s="620"/>
      <c r="J26" s="620"/>
      <c r="K26" s="620"/>
      <c r="L26" s="620"/>
      <c r="M26" s="620"/>
      <c r="N26" s="620"/>
      <c r="O26" s="620"/>
      <c r="P26" s="620"/>
      <c r="Q26" s="621"/>
      <c r="R26" s="605" t="s">
        <v>126</v>
      </c>
      <c r="S26" s="622"/>
      <c r="T26" s="622"/>
      <c r="U26" s="622"/>
      <c r="V26" s="622"/>
      <c r="W26" s="622"/>
      <c r="X26" s="622"/>
      <c r="Y26" s="623"/>
      <c r="Z26" s="643" t="s">
        <v>126</v>
      </c>
      <c r="AA26" s="643"/>
      <c r="AB26" s="643"/>
      <c r="AC26" s="643"/>
      <c r="AD26" s="644" t="s">
        <v>126</v>
      </c>
      <c r="AE26" s="644"/>
      <c r="AF26" s="644"/>
      <c r="AG26" s="644"/>
      <c r="AH26" s="644"/>
      <c r="AI26" s="644"/>
      <c r="AJ26" s="644"/>
      <c r="AK26" s="644"/>
      <c r="AL26" s="608" t="s">
        <v>126</v>
      </c>
      <c r="AM26" s="624"/>
      <c r="AN26" s="624"/>
      <c r="AO26" s="645"/>
      <c r="AP26" s="721" t="s">
        <v>297</v>
      </c>
      <c r="AQ26" s="722"/>
      <c r="AR26" s="722"/>
      <c r="AS26" s="722"/>
      <c r="AT26" s="722"/>
      <c r="AU26" s="722"/>
      <c r="AV26" s="722"/>
      <c r="AW26" s="722"/>
      <c r="AX26" s="722"/>
      <c r="AY26" s="722"/>
      <c r="AZ26" s="722"/>
      <c r="BA26" s="722"/>
      <c r="BB26" s="722"/>
      <c r="BC26" s="722"/>
      <c r="BD26" s="722"/>
      <c r="BE26" s="722"/>
      <c r="BF26" s="723"/>
      <c r="BG26" s="605" t="s">
        <v>126</v>
      </c>
      <c r="BH26" s="622"/>
      <c r="BI26" s="622"/>
      <c r="BJ26" s="622"/>
      <c r="BK26" s="622"/>
      <c r="BL26" s="622"/>
      <c r="BM26" s="622"/>
      <c r="BN26" s="623"/>
      <c r="BO26" s="643" t="s">
        <v>126</v>
      </c>
      <c r="BP26" s="643"/>
      <c r="BQ26" s="643"/>
      <c r="BR26" s="643"/>
      <c r="BS26" s="644" t="s">
        <v>126</v>
      </c>
      <c r="BT26" s="644"/>
      <c r="BU26" s="644"/>
      <c r="BV26" s="644"/>
      <c r="BW26" s="644"/>
      <c r="BX26" s="644"/>
      <c r="BY26" s="644"/>
      <c r="BZ26" s="644"/>
      <c r="CA26" s="644"/>
      <c r="CB26" s="712"/>
      <c r="CD26" s="664" t="s">
        <v>298</v>
      </c>
      <c r="CE26" s="665"/>
      <c r="CF26" s="665"/>
      <c r="CG26" s="665"/>
      <c r="CH26" s="665"/>
      <c r="CI26" s="665"/>
      <c r="CJ26" s="665"/>
      <c r="CK26" s="665"/>
      <c r="CL26" s="665"/>
      <c r="CM26" s="665"/>
      <c r="CN26" s="665"/>
      <c r="CO26" s="665"/>
      <c r="CP26" s="665"/>
      <c r="CQ26" s="666"/>
      <c r="CR26" s="605">
        <v>575609</v>
      </c>
      <c r="CS26" s="622"/>
      <c r="CT26" s="622"/>
      <c r="CU26" s="622"/>
      <c r="CV26" s="622"/>
      <c r="CW26" s="622"/>
      <c r="CX26" s="622"/>
      <c r="CY26" s="623"/>
      <c r="CZ26" s="608">
        <v>8</v>
      </c>
      <c r="DA26" s="609"/>
      <c r="DB26" s="609"/>
      <c r="DC26" s="610"/>
      <c r="DD26" s="611">
        <v>469161</v>
      </c>
      <c r="DE26" s="622"/>
      <c r="DF26" s="622"/>
      <c r="DG26" s="622"/>
      <c r="DH26" s="622"/>
      <c r="DI26" s="622"/>
      <c r="DJ26" s="622"/>
      <c r="DK26" s="623"/>
      <c r="DL26" s="611" t="s">
        <v>126</v>
      </c>
      <c r="DM26" s="622"/>
      <c r="DN26" s="622"/>
      <c r="DO26" s="622"/>
      <c r="DP26" s="622"/>
      <c r="DQ26" s="622"/>
      <c r="DR26" s="622"/>
      <c r="DS26" s="622"/>
      <c r="DT26" s="622"/>
      <c r="DU26" s="622"/>
      <c r="DV26" s="623"/>
      <c r="DW26" s="608" t="s">
        <v>126</v>
      </c>
      <c r="DX26" s="609"/>
      <c r="DY26" s="609"/>
      <c r="DZ26" s="609"/>
      <c r="EA26" s="609"/>
      <c r="EB26" s="609"/>
      <c r="EC26" s="672"/>
    </row>
    <row r="27" spans="2:133" ht="11.25" customHeight="1" x14ac:dyDescent="0.15">
      <c r="B27" s="619" t="s">
        <v>299</v>
      </c>
      <c r="C27" s="620"/>
      <c r="D27" s="620"/>
      <c r="E27" s="620"/>
      <c r="F27" s="620"/>
      <c r="G27" s="620"/>
      <c r="H27" s="620"/>
      <c r="I27" s="620"/>
      <c r="J27" s="620"/>
      <c r="K27" s="620"/>
      <c r="L27" s="620"/>
      <c r="M27" s="620"/>
      <c r="N27" s="620"/>
      <c r="O27" s="620"/>
      <c r="P27" s="620"/>
      <c r="Q27" s="621"/>
      <c r="R27" s="605">
        <v>4499974</v>
      </c>
      <c r="S27" s="622"/>
      <c r="T27" s="622"/>
      <c r="U27" s="622"/>
      <c r="V27" s="622"/>
      <c r="W27" s="622"/>
      <c r="X27" s="622"/>
      <c r="Y27" s="623"/>
      <c r="Z27" s="643">
        <v>58.6</v>
      </c>
      <c r="AA27" s="643"/>
      <c r="AB27" s="643"/>
      <c r="AC27" s="643"/>
      <c r="AD27" s="644">
        <v>4075012</v>
      </c>
      <c r="AE27" s="644"/>
      <c r="AF27" s="644"/>
      <c r="AG27" s="644"/>
      <c r="AH27" s="644"/>
      <c r="AI27" s="644"/>
      <c r="AJ27" s="644"/>
      <c r="AK27" s="644"/>
      <c r="AL27" s="608">
        <v>99.900001525878906</v>
      </c>
      <c r="AM27" s="624"/>
      <c r="AN27" s="624"/>
      <c r="AO27" s="645"/>
      <c r="AP27" s="619" t="s">
        <v>300</v>
      </c>
      <c r="AQ27" s="620"/>
      <c r="AR27" s="620"/>
      <c r="AS27" s="620"/>
      <c r="AT27" s="620"/>
      <c r="AU27" s="620"/>
      <c r="AV27" s="620"/>
      <c r="AW27" s="620"/>
      <c r="AX27" s="620"/>
      <c r="AY27" s="620"/>
      <c r="AZ27" s="620"/>
      <c r="BA27" s="620"/>
      <c r="BB27" s="620"/>
      <c r="BC27" s="620"/>
      <c r="BD27" s="620"/>
      <c r="BE27" s="620"/>
      <c r="BF27" s="621"/>
      <c r="BG27" s="605">
        <v>667551</v>
      </c>
      <c r="BH27" s="622"/>
      <c r="BI27" s="622"/>
      <c r="BJ27" s="622"/>
      <c r="BK27" s="622"/>
      <c r="BL27" s="622"/>
      <c r="BM27" s="622"/>
      <c r="BN27" s="623"/>
      <c r="BO27" s="643">
        <v>100</v>
      </c>
      <c r="BP27" s="643"/>
      <c r="BQ27" s="643"/>
      <c r="BR27" s="643"/>
      <c r="BS27" s="644" t="s">
        <v>126</v>
      </c>
      <c r="BT27" s="644"/>
      <c r="BU27" s="644"/>
      <c r="BV27" s="644"/>
      <c r="BW27" s="644"/>
      <c r="BX27" s="644"/>
      <c r="BY27" s="644"/>
      <c r="BZ27" s="644"/>
      <c r="CA27" s="644"/>
      <c r="CB27" s="712"/>
      <c r="CD27" s="664" t="s">
        <v>301</v>
      </c>
      <c r="CE27" s="665"/>
      <c r="CF27" s="665"/>
      <c r="CG27" s="665"/>
      <c r="CH27" s="665"/>
      <c r="CI27" s="665"/>
      <c r="CJ27" s="665"/>
      <c r="CK27" s="665"/>
      <c r="CL27" s="665"/>
      <c r="CM27" s="665"/>
      <c r="CN27" s="665"/>
      <c r="CO27" s="665"/>
      <c r="CP27" s="665"/>
      <c r="CQ27" s="666"/>
      <c r="CR27" s="605">
        <v>567498</v>
      </c>
      <c r="CS27" s="606"/>
      <c r="CT27" s="606"/>
      <c r="CU27" s="606"/>
      <c r="CV27" s="606"/>
      <c r="CW27" s="606"/>
      <c r="CX27" s="606"/>
      <c r="CY27" s="607"/>
      <c r="CZ27" s="608">
        <v>7.9</v>
      </c>
      <c r="DA27" s="609"/>
      <c r="DB27" s="609"/>
      <c r="DC27" s="610"/>
      <c r="DD27" s="611">
        <v>190414</v>
      </c>
      <c r="DE27" s="606"/>
      <c r="DF27" s="606"/>
      <c r="DG27" s="606"/>
      <c r="DH27" s="606"/>
      <c r="DI27" s="606"/>
      <c r="DJ27" s="606"/>
      <c r="DK27" s="607"/>
      <c r="DL27" s="611">
        <v>187633</v>
      </c>
      <c r="DM27" s="606"/>
      <c r="DN27" s="606"/>
      <c r="DO27" s="606"/>
      <c r="DP27" s="606"/>
      <c r="DQ27" s="606"/>
      <c r="DR27" s="606"/>
      <c r="DS27" s="606"/>
      <c r="DT27" s="606"/>
      <c r="DU27" s="606"/>
      <c r="DV27" s="607"/>
      <c r="DW27" s="608">
        <v>4.5</v>
      </c>
      <c r="DX27" s="609"/>
      <c r="DY27" s="609"/>
      <c r="DZ27" s="609"/>
      <c r="EA27" s="609"/>
      <c r="EB27" s="609"/>
      <c r="EC27" s="672"/>
    </row>
    <row r="28" spans="2:133" ht="11.25" customHeight="1" x14ac:dyDescent="0.15">
      <c r="B28" s="619" t="s">
        <v>302</v>
      </c>
      <c r="C28" s="620"/>
      <c r="D28" s="620"/>
      <c r="E28" s="620"/>
      <c r="F28" s="620"/>
      <c r="G28" s="620"/>
      <c r="H28" s="620"/>
      <c r="I28" s="620"/>
      <c r="J28" s="620"/>
      <c r="K28" s="620"/>
      <c r="L28" s="620"/>
      <c r="M28" s="620"/>
      <c r="N28" s="620"/>
      <c r="O28" s="620"/>
      <c r="P28" s="620"/>
      <c r="Q28" s="621"/>
      <c r="R28" s="605">
        <v>1221</v>
      </c>
      <c r="S28" s="622"/>
      <c r="T28" s="622"/>
      <c r="U28" s="622"/>
      <c r="V28" s="622"/>
      <c r="W28" s="622"/>
      <c r="X28" s="622"/>
      <c r="Y28" s="623"/>
      <c r="Z28" s="643">
        <v>0</v>
      </c>
      <c r="AA28" s="643"/>
      <c r="AB28" s="643"/>
      <c r="AC28" s="643"/>
      <c r="AD28" s="644">
        <v>1221</v>
      </c>
      <c r="AE28" s="644"/>
      <c r="AF28" s="644"/>
      <c r="AG28" s="644"/>
      <c r="AH28" s="644"/>
      <c r="AI28" s="644"/>
      <c r="AJ28" s="644"/>
      <c r="AK28" s="644"/>
      <c r="AL28" s="608">
        <v>0</v>
      </c>
      <c r="AM28" s="624"/>
      <c r="AN28" s="624"/>
      <c r="AO28" s="645"/>
      <c r="AP28" s="619"/>
      <c r="AQ28" s="620"/>
      <c r="AR28" s="620"/>
      <c r="AS28" s="620"/>
      <c r="AT28" s="620"/>
      <c r="AU28" s="620"/>
      <c r="AV28" s="620"/>
      <c r="AW28" s="620"/>
      <c r="AX28" s="620"/>
      <c r="AY28" s="620"/>
      <c r="AZ28" s="620"/>
      <c r="BA28" s="620"/>
      <c r="BB28" s="620"/>
      <c r="BC28" s="620"/>
      <c r="BD28" s="620"/>
      <c r="BE28" s="620"/>
      <c r="BF28" s="621"/>
      <c r="BG28" s="605"/>
      <c r="BH28" s="622"/>
      <c r="BI28" s="622"/>
      <c r="BJ28" s="622"/>
      <c r="BK28" s="622"/>
      <c r="BL28" s="622"/>
      <c r="BM28" s="622"/>
      <c r="BN28" s="623"/>
      <c r="BO28" s="643"/>
      <c r="BP28" s="643"/>
      <c r="BQ28" s="643"/>
      <c r="BR28" s="643"/>
      <c r="BS28" s="611"/>
      <c r="BT28" s="622"/>
      <c r="BU28" s="622"/>
      <c r="BV28" s="622"/>
      <c r="BW28" s="622"/>
      <c r="BX28" s="622"/>
      <c r="BY28" s="622"/>
      <c r="BZ28" s="622"/>
      <c r="CA28" s="622"/>
      <c r="CB28" s="671"/>
      <c r="CD28" s="664" t="s">
        <v>303</v>
      </c>
      <c r="CE28" s="665"/>
      <c r="CF28" s="665"/>
      <c r="CG28" s="665"/>
      <c r="CH28" s="665"/>
      <c r="CI28" s="665"/>
      <c r="CJ28" s="665"/>
      <c r="CK28" s="665"/>
      <c r="CL28" s="665"/>
      <c r="CM28" s="665"/>
      <c r="CN28" s="665"/>
      <c r="CO28" s="665"/>
      <c r="CP28" s="665"/>
      <c r="CQ28" s="666"/>
      <c r="CR28" s="605">
        <v>848150</v>
      </c>
      <c r="CS28" s="622"/>
      <c r="CT28" s="622"/>
      <c r="CU28" s="622"/>
      <c r="CV28" s="622"/>
      <c r="CW28" s="622"/>
      <c r="CX28" s="622"/>
      <c r="CY28" s="623"/>
      <c r="CZ28" s="608">
        <v>11.8</v>
      </c>
      <c r="DA28" s="609"/>
      <c r="DB28" s="609"/>
      <c r="DC28" s="610"/>
      <c r="DD28" s="611">
        <v>836530</v>
      </c>
      <c r="DE28" s="622"/>
      <c r="DF28" s="622"/>
      <c r="DG28" s="622"/>
      <c r="DH28" s="622"/>
      <c r="DI28" s="622"/>
      <c r="DJ28" s="622"/>
      <c r="DK28" s="623"/>
      <c r="DL28" s="611">
        <v>836530</v>
      </c>
      <c r="DM28" s="622"/>
      <c r="DN28" s="622"/>
      <c r="DO28" s="622"/>
      <c r="DP28" s="622"/>
      <c r="DQ28" s="622"/>
      <c r="DR28" s="622"/>
      <c r="DS28" s="622"/>
      <c r="DT28" s="622"/>
      <c r="DU28" s="622"/>
      <c r="DV28" s="623"/>
      <c r="DW28" s="608">
        <v>19.899999999999999</v>
      </c>
      <c r="DX28" s="609"/>
      <c r="DY28" s="609"/>
      <c r="DZ28" s="609"/>
      <c r="EA28" s="609"/>
      <c r="EB28" s="609"/>
      <c r="EC28" s="672"/>
    </row>
    <row r="29" spans="2:133" ht="11.25" customHeight="1" x14ac:dyDescent="0.15">
      <c r="B29" s="619" t="s">
        <v>304</v>
      </c>
      <c r="C29" s="620"/>
      <c r="D29" s="620"/>
      <c r="E29" s="620"/>
      <c r="F29" s="620"/>
      <c r="G29" s="620"/>
      <c r="H29" s="620"/>
      <c r="I29" s="620"/>
      <c r="J29" s="620"/>
      <c r="K29" s="620"/>
      <c r="L29" s="620"/>
      <c r="M29" s="620"/>
      <c r="N29" s="620"/>
      <c r="O29" s="620"/>
      <c r="P29" s="620"/>
      <c r="Q29" s="621"/>
      <c r="R29" s="605">
        <v>16135</v>
      </c>
      <c r="S29" s="622"/>
      <c r="T29" s="622"/>
      <c r="U29" s="622"/>
      <c r="V29" s="622"/>
      <c r="W29" s="622"/>
      <c r="X29" s="622"/>
      <c r="Y29" s="623"/>
      <c r="Z29" s="643">
        <v>0.2</v>
      </c>
      <c r="AA29" s="643"/>
      <c r="AB29" s="643"/>
      <c r="AC29" s="643"/>
      <c r="AD29" s="644" t="s">
        <v>126</v>
      </c>
      <c r="AE29" s="644"/>
      <c r="AF29" s="644"/>
      <c r="AG29" s="644"/>
      <c r="AH29" s="644"/>
      <c r="AI29" s="644"/>
      <c r="AJ29" s="644"/>
      <c r="AK29" s="644"/>
      <c r="AL29" s="608" t="s">
        <v>126</v>
      </c>
      <c r="AM29" s="624"/>
      <c r="AN29" s="624"/>
      <c r="AO29" s="645"/>
      <c r="AP29" s="627"/>
      <c r="AQ29" s="628"/>
      <c r="AR29" s="628"/>
      <c r="AS29" s="628"/>
      <c r="AT29" s="628"/>
      <c r="AU29" s="628"/>
      <c r="AV29" s="628"/>
      <c r="AW29" s="628"/>
      <c r="AX29" s="628"/>
      <c r="AY29" s="628"/>
      <c r="AZ29" s="628"/>
      <c r="BA29" s="628"/>
      <c r="BB29" s="628"/>
      <c r="BC29" s="628"/>
      <c r="BD29" s="628"/>
      <c r="BE29" s="628"/>
      <c r="BF29" s="629"/>
      <c r="BG29" s="605"/>
      <c r="BH29" s="622"/>
      <c r="BI29" s="622"/>
      <c r="BJ29" s="622"/>
      <c r="BK29" s="622"/>
      <c r="BL29" s="622"/>
      <c r="BM29" s="622"/>
      <c r="BN29" s="623"/>
      <c r="BO29" s="643"/>
      <c r="BP29" s="643"/>
      <c r="BQ29" s="643"/>
      <c r="BR29" s="643"/>
      <c r="BS29" s="644"/>
      <c r="BT29" s="644"/>
      <c r="BU29" s="644"/>
      <c r="BV29" s="644"/>
      <c r="BW29" s="644"/>
      <c r="BX29" s="644"/>
      <c r="BY29" s="644"/>
      <c r="BZ29" s="644"/>
      <c r="CA29" s="644"/>
      <c r="CB29" s="712"/>
      <c r="CD29" s="713" t="s">
        <v>305</v>
      </c>
      <c r="CE29" s="714"/>
      <c r="CF29" s="664" t="s">
        <v>69</v>
      </c>
      <c r="CG29" s="665"/>
      <c r="CH29" s="665"/>
      <c r="CI29" s="665"/>
      <c r="CJ29" s="665"/>
      <c r="CK29" s="665"/>
      <c r="CL29" s="665"/>
      <c r="CM29" s="665"/>
      <c r="CN29" s="665"/>
      <c r="CO29" s="665"/>
      <c r="CP29" s="665"/>
      <c r="CQ29" s="666"/>
      <c r="CR29" s="605">
        <v>848150</v>
      </c>
      <c r="CS29" s="606"/>
      <c r="CT29" s="606"/>
      <c r="CU29" s="606"/>
      <c r="CV29" s="606"/>
      <c r="CW29" s="606"/>
      <c r="CX29" s="606"/>
      <c r="CY29" s="607"/>
      <c r="CZ29" s="608">
        <v>11.8</v>
      </c>
      <c r="DA29" s="609"/>
      <c r="DB29" s="609"/>
      <c r="DC29" s="610"/>
      <c r="DD29" s="611">
        <v>836530</v>
      </c>
      <c r="DE29" s="606"/>
      <c r="DF29" s="606"/>
      <c r="DG29" s="606"/>
      <c r="DH29" s="606"/>
      <c r="DI29" s="606"/>
      <c r="DJ29" s="606"/>
      <c r="DK29" s="607"/>
      <c r="DL29" s="611">
        <v>836530</v>
      </c>
      <c r="DM29" s="606"/>
      <c r="DN29" s="606"/>
      <c r="DO29" s="606"/>
      <c r="DP29" s="606"/>
      <c r="DQ29" s="606"/>
      <c r="DR29" s="606"/>
      <c r="DS29" s="606"/>
      <c r="DT29" s="606"/>
      <c r="DU29" s="606"/>
      <c r="DV29" s="607"/>
      <c r="DW29" s="608">
        <v>19.899999999999999</v>
      </c>
      <c r="DX29" s="609"/>
      <c r="DY29" s="609"/>
      <c r="DZ29" s="609"/>
      <c r="EA29" s="609"/>
      <c r="EB29" s="609"/>
      <c r="EC29" s="672"/>
    </row>
    <row r="30" spans="2:133" ht="11.25" customHeight="1" x14ac:dyDescent="0.15">
      <c r="B30" s="619" t="s">
        <v>306</v>
      </c>
      <c r="C30" s="620"/>
      <c r="D30" s="620"/>
      <c r="E30" s="620"/>
      <c r="F30" s="620"/>
      <c r="G30" s="620"/>
      <c r="H30" s="620"/>
      <c r="I30" s="620"/>
      <c r="J30" s="620"/>
      <c r="K30" s="620"/>
      <c r="L30" s="620"/>
      <c r="M30" s="620"/>
      <c r="N30" s="620"/>
      <c r="O30" s="620"/>
      <c r="P30" s="620"/>
      <c r="Q30" s="621"/>
      <c r="R30" s="605">
        <v>53354</v>
      </c>
      <c r="S30" s="622"/>
      <c r="T30" s="622"/>
      <c r="U30" s="622"/>
      <c r="V30" s="622"/>
      <c r="W30" s="622"/>
      <c r="X30" s="622"/>
      <c r="Y30" s="623"/>
      <c r="Z30" s="643">
        <v>0.7</v>
      </c>
      <c r="AA30" s="643"/>
      <c r="AB30" s="643"/>
      <c r="AC30" s="643"/>
      <c r="AD30" s="644">
        <v>1623</v>
      </c>
      <c r="AE30" s="644"/>
      <c r="AF30" s="644"/>
      <c r="AG30" s="644"/>
      <c r="AH30" s="644"/>
      <c r="AI30" s="644"/>
      <c r="AJ30" s="644"/>
      <c r="AK30" s="644"/>
      <c r="AL30" s="608">
        <v>0</v>
      </c>
      <c r="AM30" s="624"/>
      <c r="AN30" s="624"/>
      <c r="AO30" s="645"/>
      <c r="AP30" s="681" t="s">
        <v>223</v>
      </c>
      <c r="AQ30" s="682"/>
      <c r="AR30" s="682"/>
      <c r="AS30" s="682"/>
      <c r="AT30" s="682"/>
      <c r="AU30" s="682"/>
      <c r="AV30" s="682"/>
      <c r="AW30" s="682"/>
      <c r="AX30" s="682"/>
      <c r="AY30" s="682"/>
      <c r="AZ30" s="682"/>
      <c r="BA30" s="682"/>
      <c r="BB30" s="682"/>
      <c r="BC30" s="682"/>
      <c r="BD30" s="682"/>
      <c r="BE30" s="682"/>
      <c r="BF30" s="683"/>
      <c r="BG30" s="681" t="s">
        <v>307</v>
      </c>
      <c r="BH30" s="719"/>
      <c r="BI30" s="719"/>
      <c r="BJ30" s="719"/>
      <c r="BK30" s="719"/>
      <c r="BL30" s="719"/>
      <c r="BM30" s="719"/>
      <c r="BN30" s="719"/>
      <c r="BO30" s="719"/>
      <c r="BP30" s="719"/>
      <c r="BQ30" s="720"/>
      <c r="BR30" s="681" t="s">
        <v>308</v>
      </c>
      <c r="BS30" s="719"/>
      <c r="BT30" s="719"/>
      <c r="BU30" s="719"/>
      <c r="BV30" s="719"/>
      <c r="BW30" s="719"/>
      <c r="BX30" s="719"/>
      <c r="BY30" s="719"/>
      <c r="BZ30" s="719"/>
      <c r="CA30" s="719"/>
      <c r="CB30" s="720"/>
      <c r="CD30" s="715"/>
      <c r="CE30" s="716"/>
      <c r="CF30" s="664" t="s">
        <v>309</v>
      </c>
      <c r="CG30" s="665"/>
      <c r="CH30" s="665"/>
      <c r="CI30" s="665"/>
      <c r="CJ30" s="665"/>
      <c r="CK30" s="665"/>
      <c r="CL30" s="665"/>
      <c r="CM30" s="665"/>
      <c r="CN30" s="665"/>
      <c r="CO30" s="665"/>
      <c r="CP30" s="665"/>
      <c r="CQ30" s="666"/>
      <c r="CR30" s="605">
        <v>826666</v>
      </c>
      <c r="CS30" s="622"/>
      <c r="CT30" s="622"/>
      <c r="CU30" s="622"/>
      <c r="CV30" s="622"/>
      <c r="CW30" s="622"/>
      <c r="CX30" s="622"/>
      <c r="CY30" s="623"/>
      <c r="CZ30" s="608">
        <v>11.5</v>
      </c>
      <c r="DA30" s="609"/>
      <c r="DB30" s="609"/>
      <c r="DC30" s="610"/>
      <c r="DD30" s="611">
        <v>815421</v>
      </c>
      <c r="DE30" s="622"/>
      <c r="DF30" s="622"/>
      <c r="DG30" s="622"/>
      <c r="DH30" s="622"/>
      <c r="DI30" s="622"/>
      <c r="DJ30" s="622"/>
      <c r="DK30" s="623"/>
      <c r="DL30" s="611">
        <v>815421</v>
      </c>
      <c r="DM30" s="622"/>
      <c r="DN30" s="622"/>
      <c r="DO30" s="622"/>
      <c r="DP30" s="622"/>
      <c r="DQ30" s="622"/>
      <c r="DR30" s="622"/>
      <c r="DS30" s="622"/>
      <c r="DT30" s="622"/>
      <c r="DU30" s="622"/>
      <c r="DV30" s="623"/>
      <c r="DW30" s="608">
        <v>19.399999999999999</v>
      </c>
      <c r="DX30" s="609"/>
      <c r="DY30" s="609"/>
      <c r="DZ30" s="609"/>
      <c r="EA30" s="609"/>
      <c r="EB30" s="609"/>
      <c r="EC30" s="672"/>
    </row>
    <row r="31" spans="2:133" ht="11.25" customHeight="1" x14ac:dyDescent="0.15">
      <c r="B31" s="619" t="s">
        <v>310</v>
      </c>
      <c r="C31" s="620"/>
      <c r="D31" s="620"/>
      <c r="E31" s="620"/>
      <c r="F31" s="620"/>
      <c r="G31" s="620"/>
      <c r="H31" s="620"/>
      <c r="I31" s="620"/>
      <c r="J31" s="620"/>
      <c r="K31" s="620"/>
      <c r="L31" s="620"/>
      <c r="M31" s="620"/>
      <c r="N31" s="620"/>
      <c r="O31" s="620"/>
      <c r="P31" s="620"/>
      <c r="Q31" s="621"/>
      <c r="R31" s="605">
        <v>4533</v>
      </c>
      <c r="S31" s="622"/>
      <c r="T31" s="622"/>
      <c r="U31" s="622"/>
      <c r="V31" s="622"/>
      <c r="W31" s="622"/>
      <c r="X31" s="622"/>
      <c r="Y31" s="623"/>
      <c r="Z31" s="643">
        <v>0.1</v>
      </c>
      <c r="AA31" s="643"/>
      <c r="AB31" s="643"/>
      <c r="AC31" s="643"/>
      <c r="AD31" s="644">
        <v>276</v>
      </c>
      <c r="AE31" s="644"/>
      <c r="AF31" s="644"/>
      <c r="AG31" s="644"/>
      <c r="AH31" s="644"/>
      <c r="AI31" s="644"/>
      <c r="AJ31" s="644"/>
      <c r="AK31" s="644"/>
      <c r="AL31" s="608">
        <v>0</v>
      </c>
      <c r="AM31" s="624"/>
      <c r="AN31" s="624"/>
      <c r="AO31" s="645"/>
      <c r="AP31" s="694" t="s">
        <v>311</v>
      </c>
      <c r="AQ31" s="695"/>
      <c r="AR31" s="695"/>
      <c r="AS31" s="695"/>
      <c r="AT31" s="700" t="s">
        <v>312</v>
      </c>
      <c r="AU31" s="366"/>
      <c r="AV31" s="366"/>
      <c r="AW31" s="366"/>
      <c r="AX31" s="705" t="s">
        <v>187</v>
      </c>
      <c r="AY31" s="706"/>
      <c r="AZ31" s="706"/>
      <c r="BA31" s="706"/>
      <c r="BB31" s="706"/>
      <c r="BC31" s="706"/>
      <c r="BD31" s="706"/>
      <c r="BE31" s="706"/>
      <c r="BF31" s="707"/>
      <c r="BG31" s="708">
        <v>99.3</v>
      </c>
      <c r="BH31" s="709"/>
      <c r="BI31" s="709"/>
      <c r="BJ31" s="709"/>
      <c r="BK31" s="709"/>
      <c r="BL31" s="709"/>
      <c r="BM31" s="710">
        <v>95.9</v>
      </c>
      <c r="BN31" s="709"/>
      <c r="BO31" s="709"/>
      <c r="BP31" s="709"/>
      <c r="BQ31" s="711"/>
      <c r="BR31" s="708">
        <v>98.8</v>
      </c>
      <c r="BS31" s="709"/>
      <c r="BT31" s="709"/>
      <c r="BU31" s="709"/>
      <c r="BV31" s="709"/>
      <c r="BW31" s="709"/>
      <c r="BX31" s="710">
        <v>95.5</v>
      </c>
      <c r="BY31" s="709"/>
      <c r="BZ31" s="709"/>
      <c r="CA31" s="709"/>
      <c r="CB31" s="711"/>
      <c r="CD31" s="715"/>
      <c r="CE31" s="716"/>
      <c r="CF31" s="664" t="s">
        <v>313</v>
      </c>
      <c r="CG31" s="665"/>
      <c r="CH31" s="665"/>
      <c r="CI31" s="665"/>
      <c r="CJ31" s="665"/>
      <c r="CK31" s="665"/>
      <c r="CL31" s="665"/>
      <c r="CM31" s="665"/>
      <c r="CN31" s="665"/>
      <c r="CO31" s="665"/>
      <c r="CP31" s="665"/>
      <c r="CQ31" s="666"/>
      <c r="CR31" s="605">
        <v>21484</v>
      </c>
      <c r="CS31" s="606"/>
      <c r="CT31" s="606"/>
      <c r="CU31" s="606"/>
      <c r="CV31" s="606"/>
      <c r="CW31" s="606"/>
      <c r="CX31" s="606"/>
      <c r="CY31" s="607"/>
      <c r="CZ31" s="608">
        <v>0.3</v>
      </c>
      <c r="DA31" s="609"/>
      <c r="DB31" s="609"/>
      <c r="DC31" s="610"/>
      <c r="DD31" s="611">
        <v>21109</v>
      </c>
      <c r="DE31" s="606"/>
      <c r="DF31" s="606"/>
      <c r="DG31" s="606"/>
      <c r="DH31" s="606"/>
      <c r="DI31" s="606"/>
      <c r="DJ31" s="606"/>
      <c r="DK31" s="607"/>
      <c r="DL31" s="611">
        <v>21109</v>
      </c>
      <c r="DM31" s="606"/>
      <c r="DN31" s="606"/>
      <c r="DO31" s="606"/>
      <c r="DP31" s="606"/>
      <c r="DQ31" s="606"/>
      <c r="DR31" s="606"/>
      <c r="DS31" s="606"/>
      <c r="DT31" s="606"/>
      <c r="DU31" s="606"/>
      <c r="DV31" s="607"/>
      <c r="DW31" s="608">
        <v>0.5</v>
      </c>
      <c r="DX31" s="609"/>
      <c r="DY31" s="609"/>
      <c r="DZ31" s="609"/>
      <c r="EA31" s="609"/>
      <c r="EB31" s="609"/>
      <c r="EC31" s="672"/>
    </row>
    <row r="32" spans="2:133" ht="11.25" customHeight="1" x14ac:dyDescent="0.15">
      <c r="B32" s="619" t="s">
        <v>314</v>
      </c>
      <c r="C32" s="620"/>
      <c r="D32" s="620"/>
      <c r="E32" s="620"/>
      <c r="F32" s="620"/>
      <c r="G32" s="620"/>
      <c r="H32" s="620"/>
      <c r="I32" s="620"/>
      <c r="J32" s="620"/>
      <c r="K32" s="620"/>
      <c r="L32" s="620"/>
      <c r="M32" s="620"/>
      <c r="N32" s="620"/>
      <c r="O32" s="620"/>
      <c r="P32" s="620"/>
      <c r="Q32" s="621"/>
      <c r="R32" s="605">
        <v>879776</v>
      </c>
      <c r="S32" s="622"/>
      <c r="T32" s="622"/>
      <c r="U32" s="622"/>
      <c r="V32" s="622"/>
      <c r="W32" s="622"/>
      <c r="X32" s="622"/>
      <c r="Y32" s="623"/>
      <c r="Z32" s="643">
        <v>11.5</v>
      </c>
      <c r="AA32" s="643"/>
      <c r="AB32" s="643"/>
      <c r="AC32" s="643"/>
      <c r="AD32" s="644" t="s">
        <v>126</v>
      </c>
      <c r="AE32" s="644"/>
      <c r="AF32" s="644"/>
      <c r="AG32" s="644"/>
      <c r="AH32" s="644"/>
      <c r="AI32" s="644"/>
      <c r="AJ32" s="644"/>
      <c r="AK32" s="644"/>
      <c r="AL32" s="608" t="s">
        <v>126</v>
      </c>
      <c r="AM32" s="624"/>
      <c r="AN32" s="624"/>
      <c r="AO32" s="645"/>
      <c r="AP32" s="696"/>
      <c r="AQ32" s="697"/>
      <c r="AR32" s="697"/>
      <c r="AS32" s="697"/>
      <c r="AT32" s="701"/>
      <c r="AU32" s="362" t="s">
        <v>315</v>
      </c>
      <c r="AV32" s="362"/>
      <c r="AW32" s="362"/>
      <c r="AX32" s="619" t="s">
        <v>316</v>
      </c>
      <c r="AY32" s="620"/>
      <c r="AZ32" s="620"/>
      <c r="BA32" s="620"/>
      <c r="BB32" s="620"/>
      <c r="BC32" s="620"/>
      <c r="BD32" s="620"/>
      <c r="BE32" s="620"/>
      <c r="BF32" s="621"/>
      <c r="BG32" s="703">
        <v>99.5</v>
      </c>
      <c r="BH32" s="606"/>
      <c r="BI32" s="606"/>
      <c r="BJ32" s="606"/>
      <c r="BK32" s="606"/>
      <c r="BL32" s="606"/>
      <c r="BM32" s="624">
        <v>97.9</v>
      </c>
      <c r="BN32" s="704"/>
      <c r="BO32" s="704"/>
      <c r="BP32" s="704"/>
      <c r="BQ32" s="670"/>
      <c r="BR32" s="703">
        <v>99.5</v>
      </c>
      <c r="BS32" s="606"/>
      <c r="BT32" s="606"/>
      <c r="BU32" s="606"/>
      <c r="BV32" s="606"/>
      <c r="BW32" s="606"/>
      <c r="BX32" s="624">
        <v>97.9</v>
      </c>
      <c r="BY32" s="704"/>
      <c r="BZ32" s="704"/>
      <c r="CA32" s="704"/>
      <c r="CB32" s="670"/>
      <c r="CD32" s="717"/>
      <c r="CE32" s="718"/>
      <c r="CF32" s="664" t="s">
        <v>317</v>
      </c>
      <c r="CG32" s="665"/>
      <c r="CH32" s="665"/>
      <c r="CI32" s="665"/>
      <c r="CJ32" s="665"/>
      <c r="CK32" s="665"/>
      <c r="CL32" s="665"/>
      <c r="CM32" s="665"/>
      <c r="CN32" s="665"/>
      <c r="CO32" s="665"/>
      <c r="CP32" s="665"/>
      <c r="CQ32" s="666"/>
      <c r="CR32" s="605" t="s">
        <v>126</v>
      </c>
      <c r="CS32" s="622"/>
      <c r="CT32" s="622"/>
      <c r="CU32" s="622"/>
      <c r="CV32" s="622"/>
      <c r="CW32" s="622"/>
      <c r="CX32" s="622"/>
      <c r="CY32" s="623"/>
      <c r="CZ32" s="608" t="s">
        <v>126</v>
      </c>
      <c r="DA32" s="609"/>
      <c r="DB32" s="609"/>
      <c r="DC32" s="610"/>
      <c r="DD32" s="611" t="s">
        <v>126</v>
      </c>
      <c r="DE32" s="622"/>
      <c r="DF32" s="622"/>
      <c r="DG32" s="622"/>
      <c r="DH32" s="622"/>
      <c r="DI32" s="622"/>
      <c r="DJ32" s="622"/>
      <c r="DK32" s="623"/>
      <c r="DL32" s="611" t="s">
        <v>126</v>
      </c>
      <c r="DM32" s="622"/>
      <c r="DN32" s="622"/>
      <c r="DO32" s="622"/>
      <c r="DP32" s="622"/>
      <c r="DQ32" s="622"/>
      <c r="DR32" s="622"/>
      <c r="DS32" s="622"/>
      <c r="DT32" s="622"/>
      <c r="DU32" s="622"/>
      <c r="DV32" s="623"/>
      <c r="DW32" s="608" t="s">
        <v>126</v>
      </c>
      <c r="DX32" s="609"/>
      <c r="DY32" s="609"/>
      <c r="DZ32" s="609"/>
      <c r="EA32" s="609"/>
      <c r="EB32" s="609"/>
      <c r="EC32" s="672"/>
    </row>
    <row r="33" spans="2:133" ht="11.25" customHeight="1" x14ac:dyDescent="0.15">
      <c r="B33" s="690" t="s">
        <v>318</v>
      </c>
      <c r="C33" s="691"/>
      <c r="D33" s="691"/>
      <c r="E33" s="691"/>
      <c r="F33" s="691"/>
      <c r="G33" s="691"/>
      <c r="H33" s="691"/>
      <c r="I33" s="691"/>
      <c r="J33" s="691"/>
      <c r="K33" s="691"/>
      <c r="L33" s="691"/>
      <c r="M33" s="691"/>
      <c r="N33" s="691"/>
      <c r="O33" s="691"/>
      <c r="P33" s="691"/>
      <c r="Q33" s="692"/>
      <c r="R33" s="605" t="s">
        <v>126</v>
      </c>
      <c r="S33" s="622"/>
      <c r="T33" s="622"/>
      <c r="U33" s="622"/>
      <c r="V33" s="622"/>
      <c r="W33" s="622"/>
      <c r="X33" s="622"/>
      <c r="Y33" s="623"/>
      <c r="Z33" s="643" t="s">
        <v>126</v>
      </c>
      <c r="AA33" s="643"/>
      <c r="AB33" s="643"/>
      <c r="AC33" s="643"/>
      <c r="AD33" s="644" t="s">
        <v>126</v>
      </c>
      <c r="AE33" s="644"/>
      <c r="AF33" s="644"/>
      <c r="AG33" s="644"/>
      <c r="AH33" s="644"/>
      <c r="AI33" s="644"/>
      <c r="AJ33" s="644"/>
      <c r="AK33" s="644"/>
      <c r="AL33" s="608" t="s">
        <v>126</v>
      </c>
      <c r="AM33" s="624"/>
      <c r="AN33" s="624"/>
      <c r="AO33" s="645"/>
      <c r="AP33" s="698"/>
      <c r="AQ33" s="699"/>
      <c r="AR33" s="699"/>
      <c r="AS33" s="699"/>
      <c r="AT33" s="702"/>
      <c r="AU33" s="360"/>
      <c r="AV33" s="360"/>
      <c r="AW33" s="360"/>
      <c r="AX33" s="627" t="s">
        <v>319</v>
      </c>
      <c r="AY33" s="628"/>
      <c r="AZ33" s="628"/>
      <c r="BA33" s="628"/>
      <c r="BB33" s="628"/>
      <c r="BC33" s="628"/>
      <c r="BD33" s="628"/>
      <c r="BE33" s="628"/>
      <c r="BF33" s="629"/>
      <c r="BG33" s="693">
        <v>99.1</v>
      </c>
      <c r="BH33" s="631"/>
      <c r="BI33" s="631"/>
      <c r="BJ33" s="631"/>
      <c r="BK33" s="631"/>
      <c r="BL33" s="631"/>
      <c r="BM33" s="653">
        <v>93.8</v>
      </c>
      <c r="BN33" s="631"/>
      <c r="BO33" s="631"/>
      <c r="BP33" s="631"/>
      <c r="BQ33" s="647"/>
      <c r="BR33" s="693">
        <v>98</v>
      </c>
      <c r="BS33" s="631"/>
      <c r="BT33" s="631"/>
      <c r="BU33" s="631"/>
      <c r="BV33" s="631"/>
      <c r="BW33" s="631"/>
      <c r="BX33" s="653">
        <v>92.8</v>
      </c>
      <c r="BY33" s="631"/>
      <c r="BZ33" s="631"/>
      <c r="CA33" s="631"/>
      <c r="CB33" s="647"/>
      <c r="CD33" s="664" t="s">
        <v>320</v>
      </c>
      <c r="CE33" s="665"/>
      <c r="CF33" s="665"/>
      <c r="CG33" s="665"/>
      <c r="CH33" s="665"/>
      <c r="CI33" s="665"/>
      <c r="CJ33" s="665"/>
      <c r="CK33" s="665"/>
      <c r="CL33" s="665"/>
      <c r="CM33" s="665"/>
      <c r="CN33" s="665"/>
      <c r="CO33" s="665"/>
      <c r="CP33" s="665"/>
      <c r="CQ33" s="666"/>
      <c r="CR33" s="605">
        <v>3406872</v>
      </c>
      <c r="CS33" s="606"/>
      <c r="CT33" s="606"/>
      <c r="CU33" s="606"/>
      <c r="CV33" s="606"/>
      <c r="CW33" s="606"/>
      <c r="CX33" s="606"/>
      <c r="CY33" s="607"/>
      <c r="CZ33" s="608">
        <v>47.3</v>
      </c>
      <c r="DA33" s="609"/>
      <c r="DB33" s="609"/>
      <c r="DC33" s="610"/>
      <c r="DD33" s="611">
        <v>2649694</v>
      </c>
      <c r="DE33" s="606"/>
      <c r="DF33" s="606"/>
      <c r="DG33" s="606"/>
      <c r="DH33" s="606"/>
      <c r="DI33" s="606"/>
      <c r="DJ33" s="606"/>
      <c r="DK33" s="607"/>
      <c r="DL33" s="611">
        <v>1777167</v>
      </c>
      <c r="DM33" s="606"/>
      <c r="DN33" s="606"/>
      <c r="DO33" s="606"/>
      <c r="DP33" s="606"/>
      <c r="DQ33" s="606"/>
      <c r="DR33" s="606"/>
      <c r="DS33" s="606"/>
      <c r="DT33" s="606"/>
      <c r="DU33" s="606"/>
      <c r="DV33" s="607"/>
      <c r="DW33" s="608">
        <v>42.2</v>
      </c>
      <c r="DX33" s="609"/>
      <c r="DY33" s="609"/>
      <c r="DZ33" s="609"/>
      <c r="EA33" s="609"/>
      <c r="EB33" s="609"/>
      <c r="EC33" s="672"/>
    </row>
    <row r="34" spans="2:133" ht="11.25" customHeight="1" x14ac:dyDescent="0.15">
      <c r="B34" s="619" t="s">
        <v>321</v>
      </c>
      <c r="C34" s="620"/>
      <c r="D34" s="620"/>
      <c r="E34" s="620"/>
      <c r="F34" s="620"/>
      <c r="G34" s="620"/>
      <c r="H34" s="620"/>
      <c r="I34" s="620"/>
      <c r="J34" s="620"/>
      <c r="K34" s="620"/>
      <c r="L34" s="620"/>
      <c r="M34" s="620"/>
      <c r="N34" s="620"/>
      <c r="O34" s="620"/>
      <c r="P34" s="620"/>
      <c r="Q34" s="621"/>
      <c r="R34" s="605">
        <v>469893</v>
      </c>
      <c r="S34" s="622"/>
      <c r="T34" s="622"/>
      <c r="U34" s="622"/>
      <c r="V34" s="622"/>
      <c r="W34" s="622"/>
      <c r="X34" s="622"/>
      <c r="Y34" s="623"/>
      <c r="Z34" s="643">
        <v>6.1</v>
      </c>
      <c r="AA34" s="643"/>
      <c r="AB34" s="643"/>
      <c r="AC34" s="643"/>
      <c r="AD34" s="644" t="s">
        <v>126</v>
      </c>
      <c r="AE34" s="644"/>
      <c r="AF34" s="644"/>
      <c r="AG34" s="644"/>
      <c r="AH34" s="644"/>
      <c r="AI34" s="644"/>
      <c r="AJ34" s="644"/>
      <c r="AK34" s="644"/>
      <c r="AL34" s="608" t="s">
        <v>126</v>
      </c>
      <c r="AM34" s="624"/>
      <c r="AN34" s="624"/>
      <c r="AO34" s="645"/>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322</v>
      </c>
      <c r="CE34" s="665"/>
      <c r="CF34" s="665"/>
      <c r="CG34" s="665"/>
      <c r="CH34" s="665"/>
      <c r="CI34" s="665"/>
      <c r="CJ34" s="665"/>
      <c r="CK34" s="665"/>
      <c r="CL34" s="665"/>
      <c r="CM34" s="665"/>
      <c r="CN34" s="665"/>
      <c r="CO34" s="665"/>
      <c r="CP34" s="665"/>
      <c r="CQ34" s="666"/>
      <c r="CR34" s="605">
        <v>781942</v>
      </c>
      <c r="CS34" s="622"/>
      <c r="CT34" s="622"/>
      <c r="CU34" s="622"/>
      <c r="CV34" s="622"/>
      <c r="CW34" s="622"/>
      <c r="CX34" s="622"/>
      <c r="CY34" s="623"/>
      <c r="CZ34" s="608">
        <v>10.9</v>
      </c>
      <c r="DA34" s="609"/>
      <c r="DB34" s="609"/>
      <c r="DC34" s="610"/>
      <c r="DD34" s="611">
        <v>574400</v>
      </c>
      <c r="DE34" s="622"/>
      <c r="DF34" s="622"/>
      <c r="DG34" s="622"/>
      <c r="DH34" s="622"/>
      <c r="DI34" s="622"/>
      <c r="DJ34" s="622"/>
      <c r="DK34" s="623"/>
      <c r="DL34" s="611">
        <v>485713</v>
      </c>
      <c r="DM34" s="622"/>
      <c r="DN34" s="622"/>
      <c r="DO34" s="622"/>
      <c r="DP34" s="622"/>
      <c r="DQ34" s="622"/>
      <c r="DR34" s="622"/>
      <c r="DS34" s="622"/>
      <c r="DT34" s="622"/>
      <c r="DU34" s="622"/>
      <c r="DV34" s="623"/>
      <c r="DW34" s="608">
        <v>11.5</v>
      </c>
      <c r="DX34" s="609"/>
      <c r="DY34" s="609"/>
      <c r="DZ34" s="609"/>
      <c r="EA34" s="609"/>
      <c r="EB34" s="609"/>
      <c r="EC34" s="672"/>
    </row>
    <row r="35" spans="2:133" ht="11.25" customHeight="1" x14ac:dyDescent="0.15">
      <c r="B35" s="619" t="s">
        <v>323</v>
      </c>
      <c r="C35" s="620"/>
      <c r="D35" s="620"/>
      <c r="E35" s="620"/>
      <c r="F35" s="620"/>
      <c r="G35" s="620"/>
      <c r="H35" s="620"/>
      <c r="I35" s="620"/>
      <c r="J35" s="620"/>
      <c r="K35" s="620"/>
      <c r="L35" s="620"/>
      <c r="M35" s="620"/>
      <c r="N35" s="620"/>
      <c r="O35" s="620"/>
      <c r="P35" s="620"/>
      <c r="Q35" s="621"/>
      <c r="R35" s="605">
        <v>21982</v>
      </c>
      <c r="S35" s="622"/>
      <c r="T35" s="622"/>
      <c r="U35" s="622"/>
      <c r="V35" s="622"/>
      <c r="W35" s="622"/>
      <c r="X35" s="622"/>
      <c r="Y35" s="623"/>
      <c r="Z35" s="643">
        <v>0.3</v>
      </c>
      <c r="AA35" s="643"/>
      <c r="AB35" s="643"/>
      <c r="AC35" s="643"/>
      <c r="AD35" s="644" t="s">
        <v>126</v>
      </c>
      <c r="AE35" s="644"/>
      <c r="AF35" s="644"/>
      <c r="AG35" s="644"/>
      <c r="AH35" s="644"/>
      <c r="AI35" s="644"/>
      <c r="AJ35" s="644"/>
      <c r="AK35" s="644"/>
      <c r="AL35" s="608" t="s">
        <v>126</v>
      </c>
      <c r="AM35" s="624"/>
      <c r="AN35" s="624"/>
      <c r="AO35" s="645"/>
      <c r="AP35" s="218"/>
      <c r="AQ35" s="681" t="s">
        <v>324</v>
      </c>
      <c r="AR35" s="682"/>
      <c r="AS35" s="682"/>
      <c r="AT35" s="682"/>
      <c r="AU35" s="682"/>
      <c r="AV35" s="682"/>
      <c r="AW35" s="682"/>
      <c r="AX35" s="682"/>
      <c r="AY35" s="682"/>
      <c r="AZ35" s="682"/>
      <c r="BA35" s="682"/>
      <c r="BB35" s="682"/>
      <c r="BC35" s="682"/>
      <c r="BD35" s="682"/>
      <c r="BE35" s="682"/>
      <c r="BF35" s="683"/>
      <c r="BG35" s="681" t="s">
        <v>325</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326</v>
      </c>
      <c r="CE35" s="665"/>
      <c r="CF35" s="665"/>
      <c r="CG35" s="665"/>
      <c r="CH35" s="665"/>
      <c r="CI35" s="665"/>
      <c r="CJ35" s="665"/>
      <c r="CK35" s="665"/>
      <c r="CL35" s="665"/>
      <c r="CM35" s="665"/>
      <c r="CN35" s="665"/>
      <c r="CO35" s="665"/>
      <c r="CP35" s="665"/>
      <c r="CQ35" s="666"/>
      <c r="CR35" s="605">
        <v>540872</v>
      </c>
      <c r="CS35" s="606"/>
      <c r="CT35" s="606"/>
      <c r="CU35" s="606"/>
      <c r="CV35" s="606"/>
      <c r="CW35" s="606"/>
      <c r="CX35" s="606"/>
      <c r="CY35" s="607"/>
      <c r="CZ35" s="608">
        <v>7.5</v>
      </c>
      <c r="DA35" s="609"/>
      <c r="DB35" s="609"/>
      <c r="DC35" s="610"/>
      <c r="DD35" s="611">
        <v>453829</v>
      </c>
      <c r="DE35" s="606"/>
      <c r="DF35" s="606"/>
      <c r="DG35" s="606"/>
      <c r="DH35" s="606"/>
      <c r="DI35" s="606"/>
      <c r="DJ35" s="606"/>
      <c r="DK35" s="607"/>
      <c r="DL35" s="611">
        <v>384144</v>
      </c>
      <c r="DM35" s="606"/>
      <c r="DN35" s="606"/>
      <c r="DO35" s="606"/>
      <c r="DP35" s="606"/>
      <c r="DQ35" s="606"/>
      <c r="DR35" s="606"/>
      <c r="DS35" s="606"/>
      <c r="DT35" s="606"/>
      <c r="DU35" s="606"/>
      <c r="DV35" s="607"/>
      <c r="DW35" s="608">
        <v>9.1</v>
      </c>
      <c r="DX35" s="609"/>
      <c r="DY35" s="609"/>
      <c r="DZ35" s="609"/>
      <c r="EA35" s="609"/>
      <c r="EB35" s="609"/>
      <c r="EC35" s="672"/>
    </row>
    <row r="36" spans="2:133" ht="11.25" customHeight="1" x14ac:dyDescent="0.15">
      <c r="B36" s="619" t="s">
        <v>327</v>
      </c>
      <c r="C36" s="620"/>
      <c r="D36" s="620"/>
      <c r="E36" s="620"/>
      <c r="F36" s="620"/>
      <c r="G36" s="620"/>
      <c r="H36" s="620"/>
      <c r="I36" s="620"/>
      <c r="J36" s="620"/>
      <c r="K36" s="620"/>
      <c r="L36" s="620"/>
      <c r="M36" s="620"/>
      <c r="N36" s="620"/>
      <c r="O36" s="620"/>
      <c r="P36" s="620"/>
      <c r="Q36" s="621"/>
      <c r="R36" s="605">
        <v>170465</v>
      </c>
      <c r="S36" s="622"/>
      <c r="T36" s="622"/>
      <c r="U36" s="622"/>
      <c r="V36" s="622"/>
      <c r="W36" s="622"/>
      <c r="X36" s="622"/>
      <c r="Y36" s="623"/>
      <c r="Z36" s="643">
        <v>2.2000000000000002</v>
      </c>
      <c r="AA36" s="643"/>
      <c r="AB36" s="643"/>
      <c r="AC36" s="643"/>
      <c r="AD36" s="644" t="s">
        <v>126</v>
      </c>
      <c r="AE36" s="644"/>
      <c r="AF36" s="644"/>
      <c r="AG36" s="644"/>
      <c r="AH36" s="644"/>
      <c r="AI36" s="644"/>
      <c r="AJ36" s="644"/>
      <c r="AK36" s="644"/>
      <c r="AL36" s="608" t="s">
        <v>126</v>
      </c>
      <c r="AM36" s="624"/>
      <c r="AN36" s="624"/>
      <c r="AO36" s="645"/>
      <c r="AP36" s="218"/>
      <c r="AQ36" s="684" t="s">
        <v>328</v>
      </c>
      <c r="AR36" s="685"/>
      <c r="AS36" s="685"/>
      <c r="AT36" s="685"/>
      <c r="AU36" s="685"/>
      <c r="AV36" s="685"/>
      <c r="AW36" s="685"/>
      <c r="AX36" s="685"/>
      <c r="AY36" s="686"/>
      <c r="AZ36" s="678">
        <v>750927</v>
      </c>
      <c r="BA36" s="679"/>
      <c r="BB36" s="679"/>
      <c r="BC36" s="679"/>
      <c r="BD36" s="679"/>
      <c r="BE36" s="679"/>
      <c r="BF36" s="680"/>
      <c r="BG36" s="687" t="s">
        <v>329</v>
      </c>
      <c r="BH36" s="688"/>
      <c r="BI36" s="688"/>
      <c r="BJ36" s="688"/>
      <c r="BK36" s="688"/>
      <c r="BL36" s="688"/>
      <c r="BM36" s="688"/>
      <c r="BN36" s="688"/>
      <c r="BO36" s="688"/>
      <c r="BP36" s="688"/>
      <c r="BQ36" s="688"/>
      <c r="BR36" s="688"/>
      <c r="BS36" s="688"/>
      <c r="BT36" s="688"/>
      <c r="BU36" s="689"/>
      <c r="BV36" s="678">
        <v>43045</v>
      </c>
      <c r="BW36" s="679"/>
      <c r="BX36" s="679"/>
      <c r="BY36" s="679"/>
      <c r="BZ36" s="679"/>
      <c r="CA36" s="679"/>
      <c r="CB36" s="680"/>
      <c r="CD36" s="664" t="s">
        <v>330</v>
      </c>
      <c r="CE36" s="665"/>
      <c r="CF36" s="665"/>
      <c r="CG36" s="665"/>
      <c r="CH36" s="665"/>
      <c r="CI36" s="665"/>
      <c r="CJ36" s="665"/>
      <c r="CK36" s="665"/>
      <c r="CL36" s="665"/>
      <c r="CM36" s="665"/>
      <c r="CN36" s="665"/>
      <c r="CO36" s="665"/>
      <c r="CP36" s="665"/>
      <c r="CQ36" s="666"/>
      <c r="CR36" s="605">
        <v>1172806</v>
      </c>
      <c r="CS36" s="622"/>
      <c r="CT36" s="622"/>
      <c r="CU36" s="622"/>
      <c r="CV36" s="622"/>
      <c r="CW36" s="622"/>
      <c r="CX36" s="622"/>
      <c r="CY36" s="623"/>
      <c r="CZ36" s="608">
        <v>16.3</v>
      </c>
      <c r="DA36" s="609"/>
      <c r="DB36" s="609"/>
      <c r="DC36" s="610"/>
      <c r="DD36" s="611">
        <v>776832</v>
      </c>
      <c r="DE36" s="622"/>
      <c r="DF36" s="622"/>
      <c r="DG36" s="622"/>
      <c r="DH36" s="622"/>
      <c r="DI36" s="622"/>
      <c r="DJ36" s="622"/>
      <c r="DK36" s="623"/>
      <c r="DL36" s="611">
        <v>502748</v>
      </c>
      <c r="DM36" s="622"/>
      <c r="DN36" s="622"/>
      <c r="DO36" s="622"/>
      <c r="DP36" s="622"/>
      <c r="DQ36" s="622"/>
      <c r="DR36" s="622"/>
      <c r="DS36" s="622"/>
      <c r="DT36" s="622"/>
      <c r="DU36" s="622"/>
      <c r="DV36" s="623"/>
      <c r="DW36" s="608">
        <v>11.9</v>
      </c>
      <c r="DX36" s="609"/>
      <c r="DY36" s="609"/>
      <c r="DZ36" s="609"/>
      <c r="EA36" s="609"/>
      <c r="EB36" s="609"/>
      <c r="EC36" s="672"/>
    </row>
    <row r="37" spans="2:133" ht="11.25" customHeight="1" x14ac:dyDescent="0.15">
      <c r="B37" s="619" t="s">
        <v>331</v>
      </c>
      <c r="C37" s="620"/>
      <c r="D37" s="620"/>
      <c r="E37" s="620"/>
      <c r="F37" s="620"/>
      <c r="G37" s="620"/>
      <c r="H37" s="620"/>
      <c r="I37" s="620"/>
      <c r="J37" s="620"/>
      <c r="K37" s="620"/>
      <c r="L37" s="620"/>
      <c r="M37" s="620"/>
      <c r="N37" s="620"/>
      <c r="O37" s="620"/>
      <c r="P37" s="620"/>
      <c r="Q37" s="621"/>
      <c r="R37" s="605">
        <v>233643</v>
      </c>
      <c r="S37" s="622"/>
      <c r="T37" s="622"/>
      <c r="U37" s="622"/>
      <c r="V37" s="622"/>
      <c r="W37" s="622"/>
      <c r="X37" s="622"/>
      <c r="Y37" s="623"/>
      <c r="Z37" s="643">
        <v>3</v>
      </c>
      <c r="AA37" s="643"/>
      <c r="AB37" s="643"/>
      <c r="AC37" s="643"/>
      <c r="AD37" s="644" t="s">
        <v>126</v>
      </c>
      <c r="AE37" s="644"/>
      <c r="AF37" s="644"/>
      <c r="AG37" s="644"/>
      <c r="AH37" s="644"/>
      <c r="AI37" s="644"/>
      <c r="AJ37" s="644"/>
      <c r="AK37" s="644"/>
      <c r="AL37" s="608" t="s">
        <v>126</v>
      </c>
      <c r="AM37" s="624"/>
      <c r="AN37" s="624"/>
      <c r="AO37" s="645"/>
      <c r="AQ37" s="667" t="s">
        <v>332</v>
      </c>
      <c r="AR37" s="668"/>
      <c r="AS37" s="668"/>
      <c r="AT37" s="668"/>
      <c r="AU37" s="668"/>
      <c r="AV37" s="668"/>
      <c r="AW37" s="668"/>
      <c r="AX37" s="668"/>
      <c r="AY37" s="669"/>
      <c r="AZ37" s="605">
        <v>275200</v>
      </c>
      <c r="BA37" s="622"/>
      <c r="BB37" s="622"/>
      <c r="BC37" s="622"/>
      <c r="BD37" s="606"/>
      <c r="BE37" s="606"/>
      <c r="BF37" s="670"/>
      <c r="BG37" s="664" t="s">
        <v>333</v>
      </c>
      <c r="BH37" s="665"/>
      <c r="BI37" s="665"/>
      <c r="BJ37" s="665"/>
      <c r="BK37" s="665"/>
      <c r="BL37" s="665"/>
      <c r="BM37" s="665"/>
      <c r="BN37" s="665"/>
      <c r="BO37" s="665"/>
      <c r="BP37" s="665"/>
      <c r="BQ37" s="665"/>
      <c r="BR37" s="665"/>
      <c r="BS37" s="665"/>
      <c r="BT37" s="665"/>
      <c r="BU37" s="666"/>
      <c r="BV37" s="605">
        <v>33880</v>
      </c>
      <c r="BW37" s="622"/>
      <c r="BX37" s="622"/>
      <c r="BY37" s="622"/>
      <c r="BZ37" s="622"/>
      <c r="CA37" s="622"/>
      <c r="CB37" s="671"/>
      <c r="CD37" s="664" t="s">
        <v>334</v>
      </c>
      <c r="CE37" s="665"/>
      <c r="CF37" s="665"/>
      <c r="CG37" s="665"/>
      <c r="CH37" s="665"/>
      <c r="CI37" s="665"/>
      <c r="CJ37" s="665"/>
      <c r="CK37" s="665"/>
      <c r="CL37" s="665"/>
      <c r="CM37" s="665"/>
      <c r="CN37" s="665"/>
      <c r="CO37" s="665"/>
      <c r="CP37" s="665"/>
      <c r="CQ37" s="666"/>
      <c r="CR37" s="605">
        <v>400487</v>
      </c>
      <c r="CS37" s="606"/>
      <c r="CT37" s="606"/>
      <c r="CU37" s="606"/>
      <c r="CV37" s="606"/>
      <c r="CW37" s="606"/>
      <c r="CX37" s="606"/>
      <c r="CY37" s="607"/>
      <c r="CZ37" s="608">
        <v>5.6</v>
      </c>
      <c r="DA37" s="609"/>
      <c r="DB37" s="609"/>
      <c r="DC37" s="610"/>
      <c r="DD37" s="611">
        <v>359538</v>
      </c>
      <c r="DE37" s="606"/>
      <c r="DF37" s="606"/>
      <c r="DG37" s="606"/>
      <c r="DH37" s="606"/>
      <c r="DI37" s="606"/>
      <c r="DJ37" s="606"/>
      <c r="DK37" s="607"/>
      <c r="DL37" s="611">
        <v>359271</v>
      </c>
      <c r="DM37" s="606"/>
      <c r="DN37" s="606"/>
      <c r="DO37" s="606"/>
      <c r="DP37" s="606"/>
      <c r="DQ37" s="606"/>
      <c r="DR37" s="606"/>
      <c r="DS37" s="606"/>
      <c r="DT37" s="606"/>
      <c r="DU37" s="606"/>
      <c r="DV37" s="607"/>
      <c r="DW37" s="608">
        <v>8.5</v>
      </c>
      <c r="DX37" s="609"/>
      <c r="DY37" s="609"/>
      <c r="DZ37" s="609"/>
      <c r="EA37" s="609"/>
      <c r="EB37" s="609"/>
      <c r="EC37" s="672"/>
    </row>
    <row r="38" spans="2:133" ht="11.25" customHeight="1" x14ac:dyDescent="0.15">
      <c r="B38" s="619" t="s">
        <v>335</v>
      </c>
      <c r="C38" s="620"/>
      <c r="D38" s="620"/>
      <c r="E38" s="620"/>
      <c r="F38" s="620"/>
      <c r="G38" s="620"/>
      <c r="H38" s="620"/>
      <c r="I38" s="620"/>
      <c r="J38" s="620"/>
      <c r="K38" s="620"/>
      <c r="L38" s="620"/>
      <c r="M38" s="620"/>
      <c r="N38" s="620"/>
      <c r="O38" s="620"/>
      <c r="P38" s="620"/>
      <c r="Q38" s="621"/>
      <c r="R38" s="605">
        <v>186553</v>
      </c>
      <c r="S38" s="622"/>
      <c r="T38" s="622"/>
      <c r="U38" s="622"/>
      <c r="V38" s="622"/>
      <c r="W38" s="622"/>
      <c r="X38" s="622"/>
      <c r="Y38" s="623"/>
      <c r="Z38" s="643">
        <v>2.4</v>
      </c>
      <c r="AA38" s="643"/>
      <c r="AB38" s="643"/>
      <c r="AC38" s="643"/>
      <c r="AD38" s="644" t="s">
        <v>126</v>
      </c>
      <c r="AE38" s="644"/>
      <c r="AF38" s="644"/>
      <c r="AG38" s="644"/>
      <c r="AH38" s="644"/>
      <c r="AI38" s="644"/>
      <c r="AJ38" s="644"/>
      <c r="AK38" s="644"/>
      <c r="AL38" s="608" t="s">
        <v>126</v>
      </c>
      <c r="AM38" s="624"/>
      <c r="AN38" s="624"/>
      <c r="AO38" s="645"/>
      <c r="AQ38" s="667" t="s">
        <v>336</v>
      </c>
      <c r="AR38" s="668"/>
      <c r="AS38" s="668"/>
      <c r="AT38" s="668"/>
      <c r="AU38" s="668"/>
      <c r="AV38" s="668"/>
      <c r="AW38" s="668"/>
      <c r="AX38" s="668"/>
      <c r="AY38" s="669"/>
      <c r="AZ38" s="605">
        <v>141157</v>
      </c>
      <c r="BA38" s="622"/>
      <c r="BB38" s="622"/>
      <c r="BC38" s="622"/>
      <c r="BD38" s="606"/>
      <c r="BE38" s="606"/>
      <c r="BF38" s="670"/>
      <c r="BG38" s="664" t="s">
        <v>337</v>
      </c>
      <c r="BH38" s="665"/>
      <c r="BI38" s="665"/>
      <c r="BJ38" s="665"/>
      <c r="BK38" s="665"/>
      <c r="BL38" s="665"/>
      <c r="BM38" s="665"/>
      <c r="BN38" s="665"/>
      <c r="BO38" s="665"/>
      <c r="BP38" s="665"/>
      <c r="BQ38" s="665"/>
      <c r="BR38" s="665"/>
      <c r="BS38" s="665"/>
      <c r="BT38" s="665"/>
      <c r="BU38" s="666"/>
      <c r="BV38" s="605">
        <v>912</v>
      </c>
      <c r="BW38" s="622"/>
      <c r="BX38" s="622"/>
      <c r="BY38" s="622"/>
      <c r="BZ38" s="622"/>
      <c r="CA38" s="622"/>
      <c r="CB38" s="671"/>
      <c r="CD38" s="664" t="s">
        <v>338</v>
      </c>
      <c r="CE38" s="665"/>
      <c r="CF38" s="665"/>
      <c r="CG38" s="665"/>
      <c r="CH38" s="665"/>
      <c r="CI38" s="665"/>
      <c r="CJ38" s="665"/>
      <c r="CK38" s="665"/>
      <c r="CL38" s="665"/>
      <c r="CM38" s="665"/>
      <c r="CN38" s="665"/>
      <c r="CO38" s="665"/>
      <c r="CP38" s="665"/>
      <c r="CQ38" s="666"/>
      <c r="CR38" s="605">
        <v>690790</v>
      </c>
      <c r="CS38" s="622"/>
      <c r="CT38" s="622"/>
      <c r="CU38" s="622"/>
      <c r="CV38" s="622"/>
      <c r="CW38" s="622"/>
      <c r="CX38" s="622"/>
      <c r="CY38" s="623"/>
      <c r="CZ38" s="608">
        <v>9.6</v>
      </c>
      <c r="DA38" s="609"/>
      <c r="DB38" s="609"/>
      <c r="DC38" s="610"/>
      <c r="DD38" s="611">
        <v>649333</v>
      </c>
      <c r="DE38" s="622"/>
      <c r="DF38" s="622"/>
      <c r="DG38" s="622"/>
      <c r="DH38" s="622"/>
      <c r="DI38" s="622"/>
      <c r="DJ38" s="622"/>
      <c r="DK38" s="623"/>
      <c r="DL38" s="611">
        <v>404562</v>
      </c>
      <c r="DM38" s="622"/>
      <c r="DN38" s="622"/>
      <c r="DO38" s="622"/>
      <c r="DP38" s="622"/>
      <c r="DQ38" s="622"/>
      <c r="DR38" s="622"/>
      <c r="DS38" s="622"/>
      <c r="DT38" s="622"/>
      <c r="DU38" s="622"/>
      <c r="DV38" s="623"/>
      <c r="DW38" s="608">
        <v>9.6</v>
      </c>
      <c r="DX38" s="609"/>
      <c r="DY38" s="609"/>
      <c r="DZ38" s="609"/>
      <c r="EA38" s="609"/>
      <c r="EB38" s="609"/>
      <c r="EC38" s="672"/>
    </row>
    <row r="39" spans="2:133" ht="11.25" customHeight="1" x14ac:dyDescent="0.15">
      <c r="B39" s="619" t="s">
        <v>339</v>
      </c>
      <c r="C39" s="620"/>
      <c r="D39" s="620"/>
      <c r="E39" s="620"/>
      <c r="F39" s="620"/>
      <c r="G39" s="620"/>
      <c r="H39" s="620"/>
      <c r="I39" s="620"/>
      <c r="J39" s="620"/>
      <c r="K39" s="620"/>
      <c r="L39" s="620"/>
      <c r="M39" s="620"/>
      <c r="N39" s="620"/>
      <c r="O39" s="620"/>
      <c r="P39" s="620"/>
      <c r="Q39" s="621"/>
      <c r="R39" s="605">
        <v>125477</v>
      </c>
      <c r="S39" s="622"/>
      <c r="T39" s="622"/>
      <c r="U39" s="622"/>
      <c r="V39" s="622"/>
      <c r="W39" s="622"/>
      <c r="X39" s="622"/>
      <c r="Y39" s="623"/>
      <c r="Z39" s="643">
        <v>1.6</v>
      </c>
      <c r="AA39" s="643"/>
      <c r="AB39" s="643"/>
      <c r="AC39" s="643"/>
      <c r="AD39" s="644">
        <v>606</v>
      </c>
      <c r="AE39" s="644"/>
      <c r="AF39" s="644"/>
      <c r="AG39" s="644"/>
      <c r="AH39" s="644"/>
      <c r="AI39" s="644"/>
      <c r="AJ39" s="644"/>
      <c r="AK39" s="644"/>
      <c r="AL39" s="608">
        <v>0</v>
      </c>
      <c r="AM39" s="624"/>
      <c r="AN39" s="624"/>
      <c r="AO39" s="645"/>
      <c r="AQ39" s="667" t="s">
        <v>340</v>
      </c>
      <c r="AR39" s="668"/>
      <c r="AS39" s="668"/>
      <c r="AT39" s="668"/>
      <c r="AU39" s="668"/>
      <c r="AV39" s="668"/>
      <c r="AW39" s="668"/>
      <c r="AX39" s="668"/>
      <c r="AY39" s="669"/>
      <c r="AZ39" s="605">
        <v>39534</v>
      </c>
      <c r="BA39" s="622"/>
      <c r="BB39" s="622"/>
      <c r="BC39" s="622"/>
      <c r="BD39" s="606"/>
      <c r="BE39" s="606"/>
      <c r="BF39" s="670"/>
      <c r="BG39" s="664" t="s">
        <v>341</v>
      </c>
      <c r="BH39" s="665"/>
      <c r="BI39" s="665"/>
      <c r="BJ39" s="665"/>
      <c r="BK39" s="665"/>
      <c r="BL39" s="665"/>
      <c r="BM39" s="665"/>
      <c r="BN39" s="665"/>
      <c r="BO39" s="665"/>
      <c r="BP39" s="665"/>
      <c r="BQ39" s="665"/>
      <c r="BR39" s="665"/>
      <c r="BS39" s="665"/>
      <c r="BT39" s="665"/>
      <c r="BU39" s="666"/>
      <c r="BV39" s="605">
        <v>1441</v>
      </c>
      <c r="BW39" s="622"/>
      <c r="BX39" s="622"/>
      <c r="BY39" s="622"/>
      <c r="BZ39" s="622"/>
      <c r="CA39" s="622"/>
      <c r="CB39" s="671"/>
      <c r="CD39" s="664" t="s">
        <v>342</v>
      </c>
      <c r="CE39" s="665"/>
      <c r="CF39" s="665"/>
      <c r="CG39" s="665"/>
      <c r="CH39" s="665"/>
      <c r="CI39" s="665"/>
      <c r="CJ39" s="665"/>
      <c r="CK39" s="665"/>
      <c r="CL39" s="665"/>
      <c r="CM39" s="665"/>
      <c r="CN39" s="665"/>
      <c r="CO39" s="665"/>
      <c r="CP39" s="665"/>
      <c r="CQ39" s="666"/>
      <c r="CR39" s="605">
        <v>205462</v>
      </c>
      <c r="CS39" s="606"/>
      <c r="CT39" s="606"/>
      <c r="CU39" s="606"/>
      <c r="CV39" s="606"/>
      <c r="CW39" s="606"/>
      <c r="CX39" s="606"/>
      <c r="CY39" s="607"/>
      <c r="CZ39" s="608">
        <v>2.9</v>
      </c>
      <c r="DA39" s="609"/>
      <c r="DB39" s="609"/>
      <c r="DC39" s="610"/>
      <c r="DD39" s="611">
        <v>195300</v>
      </c>
      <c r="DE39" s="606"/>
      <c r="DF39" s="606"/>
      <c r="DG39" s="606"/>
      <c r="DH39" s="606"/>
      <c r="DI39" s="606"/>
      <c r="DJ39" s="606"/>
      <c r="DK39" s="607"/>
      <c r="DL39" s="611" t="s">
        <v>126</v>
      </c>
      <c r="DM39" s="606"/>
      <c r="DN39" s="606"/>
      <c r="DO39" s="606"/>
      <c r="DP39" s="606"/>
      <c r="DQ39" s="606"/>
      <c r="DR39" s="606"/>
      <c r="DS39" s="606"/>
      <c r="DT39" s="606"/>
      <c r="DU39" s="606"/>
      <c r="DV39" s="607"/>
      <c r="DW39" s="608" t="s">
        <v>126</v>
      </c>
      <c r="DX39" s="609"/>
      <c r="DY39" s="609"/>
      <c r="DZ39" s="609"/>
      <c r="EA39" s="609"/>
      <c r="EB39" s="609"/>
      <c r="EC39" s="672"/>
    </row>
    <row r="40" spans="2:133" ht="11.25" customHeight="1" x14ac:dyDescent="0.15">
      <c r="B40" s="619" t="s">
        <v>343</v>
      </c>
      <c r="C40" s="620"/>
      <c r="D40" s="620"/>
      <c r="E40" s="620"/>
      <c r="F40" s="620"/>
      <c r="G40" s="620"/>
      <c r="H40" s="620"/>
      <c r="I40" s="620"/>
      <c r="J40" s="620"/>
      <c r="K40" s="620"/>
      <c r="L40" s="620"/>
      <c r="M40" s="620"/>
      <c r="N40" s="620"/>
      <c r="O40" s="620"/>
      <c r="P40" s="620"/>
      <c r="Q40" s="621"/>
      <c r="R40" s="605">
        <v>1011200</v>
      </c>
      <c r="S40" s="622"/>
      <c r="T40" s="622"/>
      <c r="U40" s="622"/>
      <c r="V40" s="622"/>
      <c r="W40" s="622"/>
      <c r="X40" s="622"/>
      <c r="Y40" s="623"/>
      <c r="Z40" s="643">
        <v>13.2</v>
      </c>
      <c r="AA40" s="643"/>
      <c r="AB40" s="643"/>
      <c r="AC40" s="643"/>
      <c r="AD40" s="644" t="s">
        <v>126</v>
      </c>
      <c r="AE40" s="644"/>
      <c r="AF40" s="644"/>
      <c r="AG40" s="644"/>
      <c r="AH40" s="644"/>
      <c r="AI40" s="644"/>
      <c r="AJ40" s="644"/>
      <c r="AK40" s="644"/>
      <c r="AL40" s="608" t="s">
        <v>126</v>
      </c>
      <c r="AM40" s="624"/>
      <c r="AN40" s="624"/>
      <c r="AO40" s="645"/>
      <c r="AQ40" s="667" t="s">
        <v>344</v>
      </c>
      <c r="AR40" s="668"/>
      <c r="AS40" s="668"/>
      <c r="AT40" s="668"/>
      <c r="AU40" s="668"/>
      <c r="AV40" s="668"/>
      <c r="AW40" s="668"/>
      <c r="AX40" s="668"/>
      <c r="AY40" s="669"/>
      <c r="AZ40" s="605">
        <v>20603</v>
      </c>
      <c r="BA40" s="622"/>
      <c r="BB40" s="622"/>
      <c r="BC40" s="622"/>
      <c r="BD40" s="606"/>
      <c r="BE40" s="606"/>
      <c r="BF40" s="670"/>
      <c r="BG40" s="673" t="s">
        <v>345</v>
      </c>
      <c r="BH40" s="674"/>
      <c r="BI40" s="674"/>
      <c r="BJ40" s="674"/>
      <c r="BK40" s="674"/>
      <c r="BL40" s="364"/>
      <c r="BM40" s="665" t="s">
        <v>346</v>
      </c>
      <c r="BN40" s="665"/>
      <c r="BO40" s="665"/>
      <c r="BP40" s="665"/>
      <c r="BQ40" s="665"/>
      <c r="BR40" s="665"/>
      <c r="BS40" s="665"/>
      <c r="BT40" s="665"/>
      <c r="BU40" s="666"/>
      <c r="BV40" s="605">
        <v>93</v>
      </c>
      <c r="BW40" s="622"/>
      <c r="BX40" s="622"/>
      <c r="BY40" s="622"/>
      <c r="BZ40" s="622"/>
      <c r="CA40" s="622"/>
      <c r="CB40" s="671"/>
      <c r="CD40" s="664" t="s">
        <v>347</v>
      </c>
      <c r="CE40" s="665"/>
      <c r="CF40" s="665"/>
      <c r="CG40" s="665"/>
      <c r="CH40" s="665"/>
      <c r="CI40" s="665"/>
      <c r="CJ40" s="665"/>
      <c r="CK40" s="665"/>
      <c r="CL40" s="665"/>
      <c r="CM40" s="665"/>
      <c r="CN40" s="665"/>
      <c r="CO40" s="665"/>
      <c r="CP40" s="665"/>
      <c r="CQ40" s="666"/>
      <c r="CR40" s="605">
        <v>15000</v>
      </c>
      <c r="CS40" s="622"/>
      <c r="CT40" s="622"/>
      <c r="CU40" s="622"/>
      <c r="CV40" s="622"/>
      <c r="CW40" s="622"/>
      <c r="CX40" s="622"/>
      <c r="CY40" s="623"/>
      <c r="CZ40" s="608">
        <v>0.2</v>
      </c>
      <c r="DA40" s="609"/>
      <c r="DB40" s="609"/>
      <c r="DC40" s="610"/>
      <c r="DD40" s="611" t="s">
        <v>126</v>
      </c>
      <c r="DE40" s="622"/>
      <c r="DF40" s="622"/>
      <c r="DG40" s="622"/>
      <c r="DH40" s="622"/>
      <c r="DI40" s="622"/>
      <c r="DJ40" s="622"/>
      <c r="DK40" s="623"/>
      <c r="DL40" s="611" t="s">
        <v>126</v>
      </c>
      <c r="DM40" s="622"/>
      <c r="DN40" s="622"/>
      <c r="DO40" s="622"/>
      <c r="DP40" s="622"/>
      <c r="DQ40" s="622"/>
      <c r="DR40" s="622"/>
      <c r="DS40" s="622"/>
      <c r="DT40" s="622"/>
      <c r="DU40" s="622"/>
      <c r="DV40" s="623"/>
      <c r="DW40" s="608" t="s">
        <v>126</v>
      </c>
      <c r="DX40" s="609"/>
      <c r="DY40" s="609"/>
      <c r="DZ40" s="609"/>
      <c r="EA40" s="609"/>
      <c r="EB40" s="609"/>
      <c r="EC40" s="672"/>
    </row>
    <row r="41" spans="2:133" ht="11.25" customHeight="1" x14ac:dyDescent="0.15">
      <c r="B41" s="619" t="s">
        <v>348</v>
      </c>
      <c r="C41" s="620"/>
      <c r="D41" s="620"/>
      <c r="E41" s="620"/>
      <c r="F41" s="620"/>
      <c r="G41" s="620"/>
      <c r="H41" s="620"/>
      <c r="I41" s="620"/>
      <c r="J41" s="620"/>
      <c r="K41" s="620"/>
      <c r="L41" s="620"/>
      <c r="M41" s="620"/>
      <c r="N41" s="620"/>
      <c r="O41" s="620"/>
      <c r="P41" s="620"/>
      <c r="Q41" s="621"/>
      <c r="R41" s="605" t="s">
        <v>126</v>
      </c>
      <c r="S41" s="622"/>
      <c r="T41" s="622"/>
      <c r="U41" s="622"/>
      <c r="V41" s="622"/>
      <c r="W41" s="622"/>
      <c r="X41" s="622"/>
      <c r="Y41" s="623"/>
      <c r="Z41" s="643" t="s">
        <v>126</v>
      </c>
      <c r="AA41" s="643"/>
      <c r="AB41" s="643"/>
      <c r="AC41" s="643"/>
      <c r="AD41" s="644" t="s">
        <v>126</v>
      </c>
      <c r="AE41" s="644"/>
      <c r="AF41" s="644"/>
      <c r="AG41" s="644"/>
      <c r="AH41" s="644"/>
      <c r="AI41" s="644"/>
      <c r="AJ41" s="644"/>
      <c r="AK41" s="644"/>
      <c r="AL41" s="608" t="s">
        <v>126</v>
      </c>
      <c r="AM41" s="624"/>
      <c r="AN41" s="624"/>
      <c r="AO41" s="645"/>
      <c r="AQ41" s="667" t="s">
        <v>349</v>
      </c>
      <c r="AR41" s="668"/>
      <c r="AS41" s="668"/>
      <c r="AT41" s="668"/>
      <c r="AU41" s="668"/>
      <c r="AV41" s="668"/>
      <c r="AW41" s="668"/>
      <c r="AX41" s="668"/>
      <c r="AY41" s="669"/>
      <c r="AZ41" s="605">
        <v>104883</v>
      </c>
      <c r="BA41" s="622"/>
      <c r="BB41" s="622"/>
      <c r="BC41" s="622"/>
      <c r="BD41" s="606"/>
      <c r="BE41" s="606"/>
      <c r="BF41" s="670"/>
      <c r="BG41" s="673"/>
      <c r="BH41" s="674"/>
      <c r="BI41" s="674"/>
      <c r="BJ41" s="674"/>
      <c r="BK41" s="674"/>
      <c r="BL41" s="364"/>
      <c r="BM41" s="665" t="s">
        <v>350</v>
      </c>
      <c r="BN41" s="665"/>
      <c r="BO41" s="665"/>
      <c r="BP41" s="665"/>
      <c r="BQ41" s="665"/>
      <c r="BR41" s="665"/>
      <c r="BS41" s="665"/>
      <c r="BT41" s="665"/>
      <c r="BU41" s="666"/>
      <c r="BV41" s="605" t="s">
        <v>126</v>
      </c>
      <c r="BW41" s="622"/>
      <c r="BX41" s="622"/>
      <c r="BY41" s="622"/>
      <c r="BZ41" s="622"/>
      <c r="CA41" s="622"/>
      <c r="CB41" s="671"/>
      <c r="CD41" s="664" t="s">
        <v>351</v>
      </c>
      <c r="CE41" s="665"/>
      <c r="CF41" s="665"/>
      <c r="CG41" s="665"/>
      <c r="CH41" s="665"/>
      <c r="CI41" s="665"/>
      <c r="CJ41" s="665"/>
      <c r="CK41" s="665"/>
      <c r="CL41" s="665"/>
      <c r="CM41" s="665"/>
      <c r="CN41" s="665"/>
      <c r="CO41" s="665"/>
      <c r="CP41" s="665"/>
      <c r="CQ41" s="666"/>
      <c r="CR41" s="605" t="s">
        <v>126</v>
      </c>
      <c r="CS41" s="606"/>
      <c r="CT41" s="606"/>
      <c r="CU41" s="606"/>
      <c r="CV41" s="606"/>
      <c r="CW41" s="606"/>
      <c r="CX41" s="606"/>
      <c r="CY41" s="607"/>
      <c r="CZ41" s="608" t="s">
        <v>126</v>
      </c>
      <c r="DA41" s="609"/>
      <c r="DB41" s="609"/>
      <c r="DC41" s="610"/>
      <c r="DD41" s="611" t="s">
        <v>126</v>
      </c>
      <c r="DE41" s="606"/>
      <c r="DF41" s="606"/>
      <c r="DG41" s="606"/>
      <c r="DH41" s="606"/>
      <c r="DI41" s="606"/>
      <c r="DJ41" s="606"/>
      <c r="DK41" s="607"/>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619" t="s">
        <v>352</v>
      </c>
      <c r="C42" s="620"/>
      <c r="D42" s="620"/>
      <c r="E42" s="620"/>
      <c r="F42" s="620"/>
      <c r="G42" s="620"/>
      <c r="H42" s="620"/>
      <c r="I42" s="620"/>
      <c r="J42" s="620"/>
      <c r="K42" s="620"/>
      <c r="L42" s="620"/>
      <c r="M42" s="620"/>
      <c r="N42" s="620"/>
      <c r="O42" s="620"/>
      <c r="P42" s="620"/>
      <c r="Q42" s="621"/>
      <c r="R42" s="605" t="s">
        <v>126</v>
      </c>
      <c r="S42" s="622"/>
      <c r="T42" s="622"/>
      <c r="U42" s="622"/>
      <c r="V42" s="622"/>
      <c r="W42" s="622"/>
      <c r="X42" s="622"/>
      <c r="Y42" s="623"/>
      <c r="Z42" s="643" t="s">
        <v>126</v>
      </c>
      <c r="AA42" s="643"/>
      <c r="AB42" s="643"/>
      <c r="AC42" s="643"/>
      <c r="AD42" s="644" t="s">
        <v>126</v>
      </c>
      <c r="AE42" s="644"/>
      <c r="AF42" s="644"/>
      <c r="AG42" s="644"/>
      <c r="AH42" s="644"/>
      <c r="AI42" s="644"/>
      <c r="AJ42" s="644"/>
      <c r="AK42" s="644"/>
      <c r="AL42" s="608" t="s">
        <v>126</v>
      </c>
      <c r="AM42" s="624"/>
      <c r="AN42" s="624"/>
      <c r="AO42" s="645"/>
      <c r="AQ42" s="661" t="s">
        <v>353</v>
      </c>
      <c r="AR42" s="662"/>
      <c r="AS42" s="662"/>
      <c r="AT42" s="662"/>
      <c r="AU42" s="662"/>
      <c r="AV42" s="662"/>
      <c r="AW42" s="662"/>
      <c r="AX42" s="662"/>
      <c r="AY42" s="663"/>
      <c r="AZ42" s="630">
        <v>169550</v>
      </c>
      <c r="BA42" s="646"/>
      <c r="BB42" s="646"/>
      <c r="BC42" s="646"/>
      <c r="BD42" s="631"/>
      <c r="BE42" s="631"/>
      <c r="BF42" s="647"/>
      <c r="BG42" s="675"/>
      <c r="BH42" s="676"/>
      <c r="BI42" s="676"/>
      <c r="BJ42" s="676"/>
      <c r="BK42" s="676"/>
      <c r="BL42" s="365"/>
      <c r="BM42" s="648" t="s">
        <v>354</v>
      </c>
      <c r="BN42" s="648"/>
      <c r="BO42" s="648"/>
      <c r="BP42" s="648"/>
      <c r="BQ42" s="648"/>
      <c r="BR42" s="648"/>
      <c r="BS42" s="648"/>
      <c r="BT42" s="648"/>
      <c r="BU42" s="649"/>
      <c r="BV42" s="630">
        <v>387</v>
      </c>
      <c r="BW42" s="646"/>
      <c r="BX42" s="646"/>
      <c r="BY42" s="646"/>
      <c r="BZ42" s="646"/>
      <c r="CA42" s="646"/>
      <c r="CB42" s="677"/>
      <c r="CD42" s="619" t="s">
        <v>355</v>
      </c>
      <c r="CE42" s="620"/>
      <c r="CF42" s="620"/>
      <c r="CG42" s="620"/>
      <c r="CH42" s="620"/>
      <c r="CI42" s="620"/>
      <c r="CJ42" s="620"/>
      <c r="CK42" s="620"/>
      <c r="CL42" s="620"/>
      <c r="CM42" s="620"/>
      <c r="CN42" s="620"/>
      <c r="CO42" s="620"/>
      <c r="CP42" s="620"/>
      <c r="CQ42" s="621"/>
      <c r="CR42" s="605">
        <v>1334512</v>
      </c>
      <c r="CS42" s="606"/>
      <c r="CT42" s="606"/>
      <c r="CU42" s="606"/>
      <c r="CV42" s="606"/>
      <c r="CW42" s="606"/>
      <c r="CX42" s="606"/>
      <c r="CY42" s="607"/>
      <c r="CZ42" s="608">
        <v>18.5</v>
      </c>
      <c r="DA42" s="609"/>
      <c r="DB42" s="609"/>
      <c r="DC42" s="610"/>
      <c r="DD42" s="611">
        <v>191569</v>
      </c>
      <c r="DE42" s="606"/>
      <c r="DF42" s="606"/>
      <c r="DG42" s="606"/>
      <c r="DH42" s="606"/>
      <c r="DI42" s="606"/>
      <c r="DJ42" s="606"/>
      <c r="DK42" s="607"/>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619" t="s">
        <v>356</v>
      </c>
      <c r="C43" s="620"/>
      <c r="D43" s="620"/>
      <c r="E43" s="620"/>
      <c r="F43" s="620"/>
      <c r="G43" s="620"/>
      <c r="H43" s="620"/>
      <c r="I43" s="620"/>
      <c r="J43" s="620"/>
      <c r="K43" s="620"/>
      <c r="L43" s="620"/>
      <c r="M43" s="620"/>
      <c r="N43" s="620"/>
      <c r="O43" s="620"/>
      <c r="P43" s="620"/>
      <c r="Q43" s="621"/>
      <c r="R43" s="605">
        <v>134200</v>
      </c>
      <c r="S43" s="622"/>
      <c r="T43" s="622"/>
      <c r="U43" s="622"/>
      <c r="V43" s="622"/>
      <c r="W43" s="622"/>
      <c r="X43" s="622"/>
      <c r="Y43" s="623"/>
      <c r="Z43" s="643">
        <v>1.7</v>
      </c>
      <c r="AA43" s="643"/>
      <c r="AB43" s="643"/>
      <c r="AC43" s="643"/>
      <c r="AD43" s="644" t="s">
        <v>126</v>
      </c>
      <c r="AE43" s="644"/>
      <c r="AF43" s="644"/>
      <c r="AG43" s="644"/>
      <c r="AH43" s="644"/>
      <c r="AI43" s="644"/>
      <c r="AJ43" s="644"/>
      <c r="AK43" s="644"/>
      <c r="AL43" s="608" t="s">
        <v>126</v>
      </c>
      <c r="AM43" s="624"/>
      <c r="AN43" s="624"/>
      <c r="AO43" s="645"/>
      <c r="BV43" s="219"/>
      <c r="BW43" s="219"/>
      <c r="BX43" s="219"/>
      <c r="BY43" s="219"/>
      <c r="BZ43" s="219"/>
      <c r="CA43" s="219"/>
      <c r="CB43" s="219"/>
      <c r="CD43" s="619" t="s">
        <v>357</v>
      </c>
      <c r="CE43" s="620"/>
      <c r="CF43" s="620"/>
      <c r="CG43" s="620"/>
      <c r="CH43" s="620"/>
      <c r="CI43" s="620"/>
      <c r="CJ43" s="620"/>
      <c r="CK43" s="620"/>
      <c r="CL43" s="620"/>
      <c r="CM43" s="620"/>
      <c r="CN43" s="620"/>
      <c r="CO43" s="620"/>
      <c r="CP43" s="620"/>
      <c r="CQ43" s="621"/>
      <c r="CR43" s="605">
        <v>38869</v>
      </c>
      <c r="CS43" s="606"/>
      <c r="CT43" s="606"/>
      <c r="CU43" s="606"/>
      <c r="CV43" s="606"/>
      <c r="CW43" s="606"/>
      <c r="CX43" s="606"/>
      <c r="CY43" s="607"/>
      <c r="CZ43" s="608">
        <v>0.5</v>
      </c>
      <c r="DA43" s="609"/>
      <c r="DB43" s="609"/>
      <c r="DC43" s="610"/>
      <c r="DD43" s="611">
        <v>38869</v>
      </c>
      <c r="DE43" s="606"/>
      <c r="DF43" s="606"/>
      <c r="DG43" s="606"/>
      <c r="DH43" s="606"/>
      <c r="DI43" s="606"/>
      <c r="DJ43" s="606"/>
      <c r="DK43" s="607"/>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627" t="s">
        <v>358</v>
      </c>
      <c r="C44" s="628"/>
      <c r="D44" s="628"/>
      <c r="E44" s="628"/>
      <c r="F44" s="628"/>
      <c r="G44" s="628"/>
      <c r="H44" s="628"/>
      <c r="I44" s="628"/>
      <c r="J44" s="628"/>
      <c r="K44" s="628"/>
      <c r="L44" s="628"/>
      <c r="M44" s="628"/>
      <c r="N44" s="628"/>
      <c r="O44" s="628"/>
      <c r="P44" s="628"/>
      <c r="Q44" s="629"/>
      <c r="R44" s="630">
        <v>7674206</v>
      </c>
      <c r="S44" s="646"/>
      <c r="T44" s="646"/>
      <c r="U44" s="646"/>
      <c r="V44" s="646"/>
      <c r="W44" s="646"/>
      <c r="X44" s="646"/>
      <c r="Y44" s="650"/>
      <c r="Z44" s="651">
        <v>100</v>
      </c>
      <c r="AA44" s="651"/>
      <c r="AB44" s="651"/>
      <c r="AC44" s="651"/>
      <c r="AD44" s="652">
        <v>4078738</v>
      </c>
      <c r="AE44" s="652"/>
      <c r="AF44" s="652"/>
      <c r="AG44" s="652"/>
      <c r="AH44" s="652"/>
      <c r="AI44" s="652"/>
      <c r="AJ44" s="652"/>
      <c r="AK44" s="652"/>
      <c r="AL44" s="633">
        <v>100</v>
      </c>
      <c r="AM44" s="653"/>
      <c r="AN44" s="653"/>
      <c r="AO44" s="654"/>
      <c r="CD44" s="655" t="s">
        <v>305</v>
      </c>
      <c r="CE44" s="656"/>
      <c r="CF44" s="619" t="s">
        <v>359</v>
      </c>
      <c r="CG44" s="620"/>
      <c r="CH44" s="620"/>
      <c r="CI44" s="620"/>
      <c r="CJ44" s="620"/>
      <c r="CK44" s="620"/>
      <c r="CL44" s="620"/>
      <c r="CM44" s="620"/>
      <c r="CN44" s="620"/>
      <c r="CO44" s="620"/>
      <c r="CP44" s="620"/>
      <c r="CQ44" s="621"/>
      <c r="CR44" s="605">
        <v>1290399</v>
      </c>
      <c r="CS44" s="622"/>
      <c r="CT44" s="622"/>
      <c r="CU44" s="622"/>
      <c r="CV44" s="622"/>
      <c r="CW44" s="622"/>
      <c r="CX44" s="622"/>
      <c r="CY44" s="623"/>
      <c r="CZ44" s="608">
        <v>17.899999999999999</v>
      </c>
      <c r="DA44" s="624"/>
      <c r="DB44" s="624"/>
      <c r="DC44" s="625"/>
      <c r="DD44" s="611">
        <v>174469</v>
      </c>
      <c r="DE44" s="622"/>
      <c r="DF44" s="622"/>
      <c r="DG44" s="622"/>
      <c r="DH44" s="622"/>
      <c r="DI44" s="622"/>
      <c r="DJ44" s="622"/>
      <c r="DK44" s="623"/>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7"/>
      <c r="CE45" s="658"/>
      <c r="CF45" s="619" t="s">
        <v>360</v>
      </c>
      <c r="CG45" s="620"/>
      <c r="CH45" s="620"/>
      <c r="CI45" s="620"/>
      <c r="CJ45" s="620"/>
      <c r="CK45" s="620"/>
      <c r="CL45" s="620"/>
      <c r="CM45" s="620"/>
      <c r="CN45" s="620"/>
      <c r="CO45" s="620"/>
      <c r="CP45" s="620"/>
      <c r="CQ45" s="621"/>
      <c r="CR45" s="605">
        <v>872039</v>
      </c>
      <c r="CS45" s="606"/>
      <c r="CT45" s="606"/>
      <c r="CU45" s="606"/>
      <c r="CV45" s="606"/>
      <c r="CW45" s="606"/>
      <c r="CX45" s="606"/>
      <c r="CY45" s="607"/>
      <c r="CZ45" s="608">
        <v>12.1</v>
      </c>
      <c r="DA45" s="609"/>
      <c r="DB45" s="609"/>
      <c r="DC45" s="610"/>
      <c r="DD45" s="611">
        <v>52979</v>
      </c>
      <c r="DE45" s="606"/>
      <c r="DF45" s="606"/>
      <c r="DG45" s="606"/>
      <c r="DH45" s="606"/>
      <c r="DI45" s="606"/>
      <c r="DJ45" s="606"/>
      <c r="DK45" s="607"/>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7"/>
      <c r="CE46" s="658"/>
      <c r="CF46" s="619" t="s">
        <v>362</v>
      </c>
      <c r="CG46" s="620"/>
      <c r="CH46" s="620"/>
      <c r="CI46" s="620"/>
      <c r="CJ46" s="620"/>
      <c r="CK46" s="620"/>
      <c r="CL46" s="620"/>
      <c r="CM46" s="620"/>
      <c r="CN46" s="620"/>
      <c r="CO46" s="620"/>
      <c r="CP46" s="620"/>
      <c r="CQ46" s="621"/>
      <c r="CR46" s="605">
        <v>339247</v>
      </c>
      <c r="CS46" s="622"/>
      <c r="CT46" s="622"/>
      <c r="CU46" s="622"/>
      <c r="CV46" s="622"/>
      <c r="CW46" s="622"/>
      <c r="CX46" s="622"/>
      <c r="CY46" s="623"/>
      <c r="CZ46" s="608">
        <v>4.7</v>
      </c>
      <c r="DA46" s="624"/>
      <c r="DB46" s="624"/>
      <c r="DC46" s="625"/>
      <c r="DD46" s="611">
        <v>105017</v>
      </c>
      <c r="DE46" s="622"/>
      <c r="DF46" s="622"/>
      <c r="DG46" s="622"/>
      <c r="DH46" s="622"/>
      <c r="DI46" s="622"/>
      <c r="DJ46" s="622"/>
      <c r="DK46" s="623"/>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B47" s="626" t="s">
        <v>363</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57"/>
      <c r="CE47" s="658"/>
      <c r="CF47" s="619" t="s">
        <v>364</v>
      </c>
      <c r="CG47" s="620"/>
      <c r="CH47" s="620"/>
      <c r="CI47" s="620"/>
      <c r="CJ47" s="620"/>
      <c r="CK47" s="620"/>
      <c r="CL47" s="620"/>
      <c r="CM47" s="620"/>
      <c r="CN47" s="620"/>
      <c r="CO47" s="620"/>
      <c r="CP47" s="620"/>
      <c r="CQ47" s="621"/>
      <c r="CR47" s="605">
        <v>44113</v>
      </c>
      <c r="CS47" s="606"/>
      <c r="CT47" s="606"/>
      <c r="CU47" s="606"/>
      <c r="CV47" s="606"/>
      <c r="CW47" s="606"/>
      <c r="CX47" s="606"/>
      <c r="CY47" s="607"/>
      <c r="CZ47" s="608">
        <v>0.6</v>
      </c>
      <c r="DA47" s="609"/>
      <c r="DB47" s="609"/>
      <c r="DC47" s="610"/>
      <c r="DD47" s="611">
        <v>17100</v>
      </c>
      <c r="DE47" s="606"/>
      <c r="DF47" s="606"/>
      <c r="DG47" s="606"/>
      <c r="DH47" s="606"/>
      <c r="DI47" s="606"/>
      <c r="DJ47" s="606"/>
      <c r="DK47" s="607"/>
      <c r="DL47" s="612"/>
      <c r="DM47" s="613"/>
      <c r="DN47" s="613"/>
      <c r="DO47" s="613"/>
      <c r="DP47" s="613"/>
      <c r="DQ47" s="613"/>
      <c r="DR47" s="613"/>
      <c r="DS47" s="613"/>
      <c r="DT47" s="613"/>
      <c r="DU47" s="613"/>
      <c r="DV47" s="614"/>
      <c r="DW47" s="615"/>
      <c r="DX47" s="616"/>
      <c r="DY47" s="616"/>
      <c r="DZ47" s="616"/>
      <c r="EA47" s="616"/>
      <c r="EB47" s="616"/>
      <c r="EC47" s="617"/>
    </row>
    <row r="48" spans="2:133" ht="11.25" x14ac:dyDescent="0.15">
      <c r="B48" s="618" t="s">
        <v>365</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59"/>
      <c r="CE48" s="660"/>
      <c r="CF48" s="619" t="s">
        <v>366</v>
      </c>
      <c r="CG48" s="620"/>
      <c r="CH48" s="620"/>
      <c r="CI48" s="620"/>
      <c r="CJ48" s="620"/>
      <c r="CK48" s="620"/>
      <c r="CL48" s="620"/>
      <c r="CM48" s="620"/>
      <c r="CN48" s="620"/>
      <c r="CO48" s="620"/>
      <c r="CP48" s="620"/>
      <c r="CQ48" s="621"/>
      <c r="CR48" s="605" t="s">
        <v>126</v>
      </c>
      <c r="CS48" s="622"/>
      <c r="CT48" s="622"/>
      <c r="CU48" s="622"/>
      <c r="CV48" s="622"/>
      <c r="CW48" s="622"/>
      <c r="CX48" s="622"/>
      <c r="CY48" s="623"/>
      <c r="CZ48" s="608" t="s">
        <v>126</v>
      </c>
      <c r="DA48" s="624"/>
      <c r="DB48" s="624"/>
      <c r="DC48" s="625"/>
      <c r="DD48" s="611" t="s">
        <v>126</v>
      </c>
      <c r="DE48" s="622"/>
      <c r="DF48" s="622"/>
      <c r="DG48" s="622"/>
      <c r="DH48" s="622"/>
      <c r="DI48" s="622"/>
      <c r="DJ48" s="622"/>
      <c r="DK48" s="623"/>
      <c r="DL48" s="612"/>
      <c r="DM48" s="613"/>
      <c r="DN48" s="613"/>
      <c r="DO48" s="613"/>
      <c r="DP48" s="613"/>
      <c r="DQ48" s="613"/>
      <c r="DR48" s="613"/>
      <c r="DS48" s="613"/>
      <c r="DT48" s="613"/>
      <c r="DU48" s="613"/>
      <c r="DV48" s="614"/>
      <c r="DW48" s="615"/>
      <c r="DX48" s="616"/>
      <c r="DY48" s="616"/>
      <c r="DZ48" s="616"/>
      <c r="EA48" s="616"/>
      <c r="EB48" s="616"/>
      <c r="EC48" s="6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7" t="s">
        <v>367</v>
      </c>
      <c r="CE49" s="628"/>
      <c r="CF49" s="628"/>
      <c r="CG49" s="628"/>
      <c r="CH49" s="628"/>
      <c r="CI49" s="628"/>
      <c r="CJ49" s="628"/>
      <c r="CK49" s="628"/>
      <c r="CL49" s="628"/>
      <c r="CM49" s="628"/>
      <c r="CN49" s="628"/>
      <c r="CO49" s="628"/>
      <c r="CP49" s="628"/>
      <c r="CQ49" s="629"/>
      <c r="CR49" s="630">
        <v>7201582</v>
      </c>
      <c r="CS49" s="631"/>
      <c r="CT49" s="631"/>
      <c r="CU49" s="631"/>
      <c r="CV49" s="631"/>
      <c r="CW49" s="631"/>
      <c r="CX49" s="631"/>
      <c r="CY49" s="632"/>
      <c r="CZ49" s="633">
        <v>100</v>
      </c>
      <c r="DA49" s="634"/>
      <c r="DB49" s="634"/>
      <c r="DC49" s="635"/>
      <c r="DD49" s="636">
        <v>4751787</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qhJDZkVacsC1EhDlfMjvIZIITyIsOtKCEh/TpBdQ1jsdte+hxmcrNCeWP4Zhokj7+fqAX5J94hM/D64/B+K9w==" saltValue="bpGD4FWyw7EuqxB5fg/v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369</v>
      </c>
      <c r="DK2" s="1120"/>
      <c r="DL2" s="1120"/>
      <c r="DM2" s="1120"/>
      <c r="DN2" s="1120"/>
      <c r="DO2" s="1121"/>
      <c r="DP2" s="224"/>
      <c r="DQ2" s="1119" t="s">
        <v>370</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28"/>
      <c r="BA5" s="228"/>
      <c r="BB5" s="228"/>
      <c r="BC5" s="228"/>
      <c r="BD5" s="228"/>
      <c r="BE5" s="229"/>
      <c r="BF5" s="229"/>
      <c r="BG5" s="229"/>
      <c r="BH5" s="229"/>
      <c r="BI5" s="229"/>
      <c r="BJ5" s="229"/>
      <c r="BK5" s="229"/>
      <c r="BL5" s="229"/>
      <c r="BM5" s="229"/>
      <c r="BN5" s="229"/>
      <c r="BO5" s="229"/>
      <c r="BP5" s="229"/>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390</v>
      </c>
      <c r="C7" s="1076"/>
      <c r="D7" s="1076"/>
      <c r="E7" s="1076"/>
      <c r="F7" s="1076"/>
      <c r="G7" s="1076"/>
      <c r="H7" s="1076"/>
      <c r="I7" s="1076"/>
      <c r="J7" s="1076"/>
      <c r="K7" s="1076"/>
      <c r="L7" s="1076"/>
      <c r="M7" s="1076"/>
      <c r="N7" s="1076"/>
      <c r="O7" s="1076"/>
      <c r="P7" s="1077"/>
      <c r="Q7" s="1130">
        <v>7674</v>
      </c>
      <c r="R7" s="1131"/>
      <c r="S7" s="1131"/>
      <c r="T7" s="1131"/>
      <c r="U7" s="1131"/>
      <c r="V7" s="1131">
        <v>7202</v>
      </c>
      <c r="W7" s="1131"/>
      <c r="X7" s="1131"/>
      <c r="Y7" s="1131"/>
      <c r="Z7" s="1131"/>
      <c r="AA7" s="1131">
        <v>473</v>
      </c>
      <c r="AB7" s="1131"/>
      <c r="AC7" s="1131"/>
      <c r="AD7" s="1131"/>
      <c r="AE7" s="1132"/>
      <c r="AF7" s="1133">
        <v>421</v>
      </c>
      <c r="AG7" s="1134"/>
      <c r="AH7" s="1134"/>
      <c r="AI7" s="1134"/>
      <c r="AJ7" s="1135"/>
      <c r="AK7" s="1136">
        <v>234</v>
      </c>
      <c r="AL7" s="1137"/>
      <c r="AM7" s="1137"/>
      <c r="AN7" s="1137"/>
      <c r="AO7" s="1137"/>
      <c r="AP7" s="1137">
        <v>10586</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597</v>
      </c>
      <c r="BT7" s="1128"/>
      <c r="BU7" s="1128"/>
      <c r="BV7" s="1128"/>
      <c r="BW7" s="1128"/>
      <c r="BX7" s="1128"/>
      <c r="BY7" s="1128"/>
      <c r="BZ7" s="1128"/>
      <c r="CA7" s="1128"/>
      <c r="CB7" s="1128"/>
      <c r="CC7" s="1128"/>
      <c r="CD7" s="1128"/>
      <c r="CE7" s="1128"/>
      <c r="CF7" s="1128"/>
      <c r="CG7" s="1140"/>
      <c r="CH7" s="1124">
        <v>-47</v>
      </c>
      <c r="CI7" s="1125"/>
      <c r="CJ7" s="1125"/>
      <c r="CK7" s="1125"/>
      <c r="CL7" s="1126"/>
      <c r="CM7" s="1124">
        <v>-77</v>
      </c>
      <c r="CN7" s="1125"/>
      <c r="CO7" s="1125"/>
      <c r="CP7" s="1125"/>
      <c r="CQ7" s="1126"/>
      <c r="CR7" s="1124">
        <v>92</v>
      </c>
      <c r="CS7" s="1125"/>
      <c r="CT7" s="1125"/>
      <c r="CU7" s="1125"/>
      <c r="CV7" s="1126"/>
      <c r="CW7" s="1124">
        <v>0</v>
      </c>
      <c r="CX7" s="1125"/>
      <c r="CY7" s="1125"/>
      <c r="CZ7" s="1125"/>
      <c r="DA7" s="1126"/>
      <c r="DB7" s="1124" t="s">
        <v>581</v>
      </c>
      <c r="DC7" s="1125"/>
      <c r="DD7" s="1125"/>
      <c r="DE7" s="1125"/>
      <c r="DF7" s="1126"/>
      <c r="DG7" s="1124" t="s">
        <v>514</v>
      </c>
      <c r="DH7" s="1125"/>
      <c r="DI7" s="1125"/>
      <c r="DJ7" s="1125"/>
      <c r="DK7" s="1126"/>
      <c r="DL7" s="1124" t="s">
        <v>514</v>
      </c>
      <c r="DM7" s="1125"/>
      <c r="DN7" s="1125"/>
      <c r="DO7" s="1125"/>
      <c r="DP7" s="1126"/>
      <c r="DQ7" s="1124" t="s">
        <v>514</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598</v>
      </c>
      <c r="BT8" s="1021"/>
      <c r="BU8" s="1021"/>
      <c r="BV8" s="1021"/>
      <c r="BW8" s="1021"/>
      <c r="BX8" s="1021"/>
      <c r="BY8" s="1021"/>
      <c r="BZ8" s="1021"/>
      <c r="CA8" s="1021"/>
      <c r="CB8" s="1021"/>
      <c r="CC8" s="1021"/>
      <c r="CD8" s="1021"/>
      <c r="CE8" s="1021"/>
      <c r="CF8" s="1021"/>
      <c r="CG8" s="1042"/>
      <c r="CH8" s="1017">
        <v>0</v>
      </c>
      <c r="CI8" s="1018"/>
      <c r="CJ8" s="1018"/>
      <c r="CK8" s="1018"/>
      <c r="CL8" s="1019"/>
      <c r="CM8" s="1017">
        <v>24</v>
      </c>
      <c r="CN8" s="1018"/>
      <c r="CO8" s="1018"/>
      <c r="CP8" s="1018"/>
      <c r="CQ8" s="1019"/>
      <c r="CR8" s="1017">
        <v>5</v>
      </c>
      <c r="CS8" s="1018"/>
      <c r="CT8" s="1018"/>
      <c r="CU8" s="1018"/>
      <c r="CV8" s="1019"/>
      <c r="CW8" s="1017" t="s">
        <v>581</v>
      </c>
      <c r="CX8" s="1018"/>
      <c r="CY8" s="1018"/>
      <c r="CZ8" s="1018"/>
      <c r="DA8" s="1019"/>
      <c r="DB8" s="1017" t="s">
        <v>514</v>
      </c>
      <c r="DC8" s="1018"/>
      <c r="DD8" s="1018"/>
      <c r="DE8" s="1018"/>
      <c r="DF8" s="1019"/>
      <c r="DG8" s="1017">
        <v>53</v>
      </c>
      <c r="DH8" s="1018"/>
      <c r="DI8" s="1018"/>
      <c r="DJ8" s="1018"/>
      <c r="DK8" s="1019"/>
      <c r="DL8" s="1017" t="s">
        <v>514</v>
      </c>
      <c r="DM8" s="1018"/>
      <c r="DN8" s="1018"/>
      <c r="DO8" s="1018"/>
      <c r="DP8" s="1019"/>
      <c r="DQ8" s="1017" t="s">
        <v>514</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599</v>
      </c>
      <c r="BT9" s="1021"/>
      <c r="BU9" s="1021"/>
      <c r="BV9" s="1021"/>
      <c r="BW9" s="1021"/>
      <c r="BX9" s="1021"/>
      <c r="BY9" s="1021"/>
      <c r="BZ9" s="1021"/>
      <c r="CA9" s="1021"/>
      <c r="CB9" s="1021"/>
      <c r="CC9" s="1021"/>
      <c r="CD9" s="1021"/>
      <c r="CE9" s="1021"/>
      <c r="CF9" s="1021"/>
      <c r="CG9" s="1042"/>
      <c r="CH9" s="1017">
        <v>0</v>
      </c>
      <c r="CI9" s="1018"/>
      <c r="CJ9" s="1018"/>
      <c r="CK9" s="1018"/>
      <c r="CL9" s="1019"/>
      <c r="CM9" s="1017">
        <v>11</v>
      </c>
      <c r="CN9" s="1018"/>
      <c r="CO9" s="1018"/>
      <c r="CP9" s="1018"/>
      <c r="CQ9" s="1019"/>
      <c r="CR9" s="1017">
        <v>19</v>
      </c>
      <c r="CS9" s="1018"/>
      <c r="CT9" s="1018"/>
      <c r="CU9" s="1018"/>
      <c r="CV9" s="1019"/>
      <c r="CW9" s="1017" t="s">
        <v>604</v>
      </c>
      <c r="CX9" s="1018"/>
      <c r="CY9" s="1018"/>
      <c r="CZ9" s="1018"/>
      <c r="DA9" s="1019"/>
      <c r="DB9" s="1017" t="s">
        <v>514</v>
      </c>
      <c r="DC9" s="1018"/>
      <c r="DD9" s="1018"/>
      <c r="DE9" s="1018"/>
      <c r="DF9" s="1019"/>
      <c r="DG9" s="1017" t="s">
        <v>514</v>
      </c>
      <c r="DH9" s="1018"/>
      <c r="DI9" s="1018"/>
      <c r="DJ9" s="1018"/>
      <c r="DK9" s="1019"/>
      <c r="DL9" s="1017" t="s">
        <v>514</v>
      </c>
      <c r="DM9" s="1018"/>
      <c r="DN9" s="1018"/>
      <c r="DO9" s="1018"/>
      <c r="DP9" s="1019"/>
      <c r="DQ9" s="1017" t="s">
        <v>514</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600</v>
      </c>
      <c r="BT10" s="1021"/>
      <c r="BU10" s="1021"/>
      <c r="BV10" s="1021"/>
      <c r="BW10" s="1021"/>
      <c r="BX10" s="1021"/>
      <c r="BY10" s="1021"/>
      <c r="BZ10" s="1021"/>
      <c r="CA10" s="1021"/>
      <c r="CB10" s="1021"/>
      <c r="CC10" s="1021"/>
      <c r="CD10" s="1021"/>
      <c r="CE10" s="1021"/>
      <c r="CF10" s="1021"/>
      <c r="CG10" s="1042"/>
      <c r="CH10" s="1017">
        <v>2</v>
      </c>
      <c r="CI10" s="1018"/>
      <c r="CJ10" s="1018"/>
      <c r="CK10" s="1018"/>
      <c r="CL10" s="1019"/>
      <c r="CM10" s="1017">
        <v>25</v>
      </c>
      <c r="CN10" s="1018"/>
      <c r="CO10" s="1018"/>
      <c r="CP10" s="1018"/>
      <c r="CQ10" s="1019"/>
      <c r="CR10" s="1017">
        <v>4</v>
      </c>
      <c r="CS10" s="1018"/>
      <c r="CT10" s="1018"/>
      <c r="CU10" s="1018"/>
      <c r="CV10" s="1019"/>
      <c r="CW10" s="1017" t="s">
        <v>604</v>
      </c>
      <c r="CX10" s="1018"/>
      <c r="CY10" s="1018"/>
      <c r="CZ10" s="1018"/>
      <c r="DA10" s="1019"/>
      <c r="DB10" s="1017" t="s">
        <v>514</v>
      </c>
      <c r="DC10" s="1018"/>
      <c r="DD10" s="1018"/>
      <c r="DE10" s="1018"/>
      <c r="DF10" s="1019"/>
      <c r="DG10" s="1017" t="s">
        <v>514</v>
      </c>
      <c r="DH10" s="1018"/>
      <c r="DI10" s="1018"/>
      <c r="DJ10" s="1018"/>
      <c r="DK10" s="1019"/>
      <c r="DL10" s="1017" t="s">
        <v>514</v>
      </c>
      <c r="DM10" s="1018"/>
      <c r="DN10" s="1018"/>
      <c r="DO10" s="1018"/>
      <c r="DP10" s="1019"/>
      <c r="DQ10" s="1017" t="s">
        <v>514</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601</v>
      </c>
      <c r="BT11" s="1021"/>
      <c r="BU11" s="1021"/>
      <c r="BV11" s="1021"/>
      <c r="BW11" s="1021"/>
      <c r="BX11" s="1021"/>
      <c r="BY11" s="1021"/>
      <c r="BZ11" s="1021"/>
      <c r="CA11" s="1021"/>
      <c r="CB11" s="1021"/>
      <c r="CC11" s="1021"/>
      <c r="CD11" s="1021"/>
      <c r="CE11" s="1021"/>
      <c r="CF11" s="1021"/>
      <c r="CG11" s="1042"/>
      <c r="CH11" s="1017">
        <v>-4</v>
      </c>
      <c r="CI11" s="1018"/>
      <c r="CJ11" s="1018"/>
      <c r="CK11" s="1018"/>
      <c r="CL11" s="1019"/>
      <c r="CM11" s="1017">
        <v>-11</v>
      </c>
      <c r="CN11" s="1018"/>
      <c r="CO11" s="1018"/>
      <c r="CP11" s="1018"/>
      <c r="CQ11" s="1019"/>
      <c r="CR11" s="1017">
        <v>2</v>
      </c>
      <c r="CS11" s="1018"/>
      <c r="CT11" s="1018"/>
      <c r="CU11" s="1018"/>
      <c r="CV11" s="1019"/>
      <c r="CW11" s="1017">
        <v>0</v>
      </c>
      <c r="CX11" s="1018"/>
      <c r="CY11" s="1018"/>
      <c r="CZ11" s="1018"/>
      <c r="DA11" s="1019"/>
      <c r="DB11" s="1017" t="s">
        <v>514</v>
      </c>
      <c r="DC11" s="1018"/>
      <c r="DD11" s="1018"/>
      <c r="DE11" s="1018"/>
      <c r="DF11" s="1019"/>
      <c r="DG11" s="1017" t="s">
        <v>605</v>
      </c>
      <c r="DH11" s="1018"/>
      <c r="DI11" s="1018"/>
      <c r="DJ11" s="1018"/>
      <c r="DK11" s="1019"/>
      <c r="DL11" s="1017" t="s">
        <v>514</v>
      </c>
      <c r="DM11" s="1018"/>
      <c r="DN11" s="1018"/>
      <c r="DO11" s="1018"/>
      <c r="DP11" s="1019"/>
      <c r="DQ11" s="1017" t="s">
        <v>514</v>
      </c>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602</v>
      </c>
      <c r="BT12" s="1021"/>
      <c r="BU12" s="1021"/>
      <c r="BV12" s="1021"/>
      <c r="BW12" s="1021"/>
      <c r="BX12" s="1021"/>
      <c r="BY12" s="1021"/>
      <c r="BZ12" s="1021"/>
      <c r="CA12" s="1021"/>
      <c r="CB12" s="1021"/>
      <c r="CC12" s="1021"/>
      <c r="CD12" s="1021"/>
      <c r="CE12" s="1021"/>
      <c r="CF12" s="1021"/>
      <c r="CG12" s="1042"/>
      <c r="CH12" s="1017">
        <v>-20</v>
      </c>
      <c r="CI12" s="1018"/>
      <c r="CJ12" s="1018"/>
      <c r="CK12" s="1018"/>
      <c r="CL12" s="1019"/>
      <c r="CM12" s="1017">
        <v>16</v>
      </c>
      <c r="CN12" s="1018"/>
      <c r="CO12" s="1018"/>
      <c r="CP12" s="1018"/>
      <c r="CQ12" s="1019"/>
      <c r="CR12" s="1017">
        <v>26</v>
      </c>
      <c r="CS12" s="1018"/>
      <c r="CT12" s="1018"/>
      <c r="CU12" s="1018"/>
      <c r="CV12" s="1019"/>
      <c r="CW12" s="1017">
        <v>0</v>
      </c>
      <c r="CX12" s="1018"/>
      <c r="CY12" s="1018"/>
      <c r="CZ12" s="1018"/>
      <c r="DA12" s="1019"/>
      <c r="DB12" s="1017" t="s">
        <v>514</v>
      </c>
      <c r="DC12" s="1018"/>
      <c r="DD12" s="1018"/>
      <c r="DE12" s="1018"/>
      <c r="DF12" s="1019"/>
      <c r="DG12" s="1017" t="s">
        <v>514</v>
      </c>
      <c r="DH12" s="1018"/>
      <c r="DI12" s="1018"/>
      <c r="DJ12" s="1018"/>
      <c r="DK12" s="1019"/>
      <c r="DL12" s="1017" t="s">
        <v>514</v>
      </c>
      <c r="DM12" s="1018"/>
      <c r="DN12" s="1018"/>
      <c r="DO12" s="1018"/>
      <c r="DP12" s="1019"/>
      <c r="DQ12" s="1017" t="s">
        <v>514</v>
      </c>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603</v>
      </c>
      <c r="BT13" s="1021"/>
      <c r="BU13" s="1021"/>
      <c r="BV13" s="1021"/>
      <c r="BW13" s="1021"/>
      <c r="BX13" s="1021"/>
      <c r="BY13" s="1021"/>
      <c r="BZ13" s="1021"/>
      <c r="CA13" s="1021"/>
      <c r="CB13" s="1021"/>
      <c r="CC13" s="1021"/>
      <c r="CD13" s="1021"/>
      <c r="CE13" s="1021"/>
      <c r="CF13" s="1021"/>
      <c r="CG13" s="1042"/>
      <c r="CH13" s="1017">
        <v>6</v>
      </c>
      <c r="CI13" s="1018"/>
      <c r="CJ13" s="1018"/>
      <c r="CK13" s="1018"/>
      <c r="CL13" s="1019"/>
      <c r="CM13" s="1017">
        <v>148</v>
      </c>
      <c r="CN13" s="1018"/>
      <c r="CO13" s="1018"/>
      <c r="CP13" s="1018"/>
      <c r="CQ13" s="1019"/>
      <c r="CR13" s="1017">
        <v>2</v>
      </c>
      <c r="CS13" s="1018"/>
      <c r="CT13" s="1018"/>
      <c r="CU13" s="1018"/>
      <c r="CV13" s="1019"/>
      <c r="CW13" s="1017" t="s">
        <v>592</v>
      </c>
      <c r="CX13" s="1018"/>
      <c r="CY13" s="1018"/>
      <c r="CZ13" s="1018"/>
      <c r="DA13" s="1019"/>
      <c r="DB13" s="1017" t="s">
        <v>514</v>
      </c>
      <c r="DC13" s="1018"/>
      <c r="DD13" s="1018"/>
      <c r="DE13" s="1018"/>
      <c r="DF13" s="1019"/>
      <c r="DG13" s="1017" t="s">
        <v>514</v>
      </c>
      <c r="DH13" s="1018"/>
      <c r="DI13" s="1018"/>
      <c r="DJ13" s="1018"/>
      <c r="DK13" s="1019"/>
      <c r="DL13" s="1017" t="s">
        <v>514</v>
      </c>
      <c r="DM13" s="1018"/>
      <c r="DN13" s="1018"/>
      <c r="DO13" s="1018"/>
      <c r="DP13" s="1019"/>
      <c r="DQ13" s="1017" t="s">
        <v>514</v>
      </c>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392</v>
      </c>
      <c r="B23" s="965" t="s">
        <v>393</v>
      </c>
      <c r="C23" s="966"/>
      <c r="D23" s="966"/>
      <c r="E23" s="966"/>
      <c r="F23" s="966"/>
      <c r="G23" s="966"/>
      <c r="H23" s="966"/>
      <c r="I23" s="966"/>
      <c r="J23" s="966"/>
      <c r="K23" s="966"/>
      <c r="L23" s="966"/>
      <c r="M23" s="966"/>
      <c r="N23" s="966"/>
      <c r="O23" s="966"/>
      <c r="P23" s="976"/>
      <c r="Q23" s="1095">
        <v>7674</v>
      </c>
      <c r="R23" s="1089"/>
      <c r="S23" s="1089"/>
      <c r="T23" s="1089"/>
      <c r="U23" s="1089"/>
      <c r="V23" s="1089">
        <v>7202</v>
      </c>
      <c r="W23" s="1089"/>
      <c r="X23" s="1089"/>
      <c r="Y23" s="1089"/>
      <c r="Z23" s="1089"/>
      <c r="AA23" s="1089">
        <v>473</v>
      </c>
      <c r="AB23" s="1089"/>
      <c r="AC23" s="1089"/>
      <c r="AD23" s="1089"/>
      <c r="AE23" s="1096"/>
      <c r="AF23" s="1097">
        <v>421</v>
      </c>
      <c r="AG23" s="1089"/>
      <c r="AH23" s="1089"/>
      <c r="AI23" s="1089"/>
      <c r="AJ23" s="1098"/>
      <c r="AK23" s="1099"/>
      <c r="AL23" s="1100"/>
      <c r="AM23" s="1100"/>
      <c r="AN23" s="1100"/>
      <c r="AO23" s="1100"/>
      <c r="AP23" s="1089">
        <v>10586</v>
      </c>
      <c r="AQ23" s="1089"/>
      <c r="AR23" s="1089"/>
      <c r="AS23" s="1089"/>
      <c r="AT23" s="1089"/>
      <c r="AU23" s="1090"/>
      <c r="AV23" s="1090"/>
      <c r="AW23" s="1090"/>
      <c r="AX23" s="1090"/>
      <c r="AY23" s="1091"/>
      <c r="AZ23" s="1092" t="s">
        <v>229</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380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404</v>
      </c>
      <c r="C28" s="1076"/>
      <c r="D28" s="1076"/>
      <c r="E28" s="1076"/>
      <c r="F28" s="1076"/>
      <c r="G28" s="1076"/>
      <c r="H28" s="1076"/>
      <c r="I28" s="1076"/>
      <c r="J28" s="1076"/>
      <c r="K28" s="1076"/>
      <c r="L28" s="1076"/>
      <c r="M28" s="1076"/>
      <c r="N28" s="1076"/>
      <c r="O28" s="1076"/>
      <c r="P28" s="1077"/>
      <c r="Q28" s="1078">
        <v>936</v>
      </c>
      <c r="R28" s="1079"/>
      <c r="S28" s="1079"/>
      <c r="T28" s="1079"/>
      <c r="U28" s="1079"/>
      <c r="V28" s="1079">
        <v>893</v>
      </c>
      <c r="W28" s="1079"/>
      <c r="X28" s="1079"/>
      <c r="Y28" s="1079"/>
      <c r="Z28" s="1079"/>
      <c r="AA28" s="1079">
        <v>43</v>
      </c>
      <c r="AB28" s="1079"/>
      <c r="AC28" s="1079"/>
      <c r="AD28" s="1079"/>
      <c r="AE28" s="1080"/>
      <c r="AF28" s="1081">
        <v>43</v>
      </c>
      <c r="AG28" s="1079"/>
      <c r="AH28" s="1079"/>
      <c r="AI28" s="1079"/>
      <c r="AJ28" s="1082"/>
      <c r="AK28" s="1070">
        <v>110</v>
      </c>
      <c r="AL28" s="1071"/>
      <c r="AM28" s="1071"/>
      <c r="AN28" s="1071"/>
      <c r="AO28" s="1071"/>
      <c r="AP28" s="1071">
        <v>7</v>
      </c>
      <c r="AQ28" s="1071"/>
      <c r="AR28" s="1071"/>
      <c r="AS28" s="1071"/>
      <c r="AT28" s="1071"/>
      <c r="AU28" s="1071">
        <v>2</v>
      </c>
      <c r="AV28" s="1071"/>
      <c r="AW28" s="1071"/>
      <c r="AX28" s="1071"/>
      <c r="AY28" s="1071"/>
      <c r="AZ28" s="1072" t="s">
        <v>581</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405</v>
      </c>
      <c r="C29" s="1059"/>
      <c r="D29" s="1059"/>
      <c r="E29" s="1059"/>
      <c r="F29" s="1059"/>
      <c r="G29" s="1059"/>
      <c r="H29" s="1059"/>
      <c r="I29" s="1059"/>
      <c r="J29" s="1059"/>
      <c r="K29" s="1059"/>
      <c r="L29" s="1059"/>
      <c r="M29" s="1059"/>
      <c r="N29" s="1059"/>
      <c r="O29" s="1059"/>
      <c r="P29" s="1060"/>
      <c r="Q29" s="1066">
        <v>955</v>
      </c>
      <c r="R29" s="1067"/>
      <c r="S29" s="1067"/>
      <c r="T29" s="1067"/>
      <c r="U29" s="1067"/>
      <c r="V29" s="1067">
        <v>903</v>
      </c>
      <c r="W29" s="1067"/>
      <c r="X29" s="1067"/>
      <c r="Y29" s="1067"/>
      <c r="Z29" s="1067"/>
      <c r="AA29" s="1067">
        <v>52</v>
      </c>
      <c r="AB29" s="1067"/>
      <c r="AC29" s="1067"/>
      <c r="AD29" s="1067"/>
      <c r="AE29" s="1068"/>
      <c r="AF29" s="1063">
        <v>52</v>
      </c>
      <c r="AG29" s="1064"/>
      <c r="AH29" s="1064"/>
      <c r="AI29" s="1064"/>
      <c r="AJ29" s="1065"/>
      <c r="AK29" s="1008">
        <v>135</v>
      </c>
      <c r="AL29" s="999"/>
      <c r="AM29" s="999"/>
      <c r="AN29" s="999"/>
      <c r="AO29" s="999"/>
      <c r="AP29" s="999" t="s">
        <v>581</v>
      </c>
      <c r="AQ29" s="999"/>
      <c r="AR29" s="999"/>
      <c r="AS29" s="999"/>
      <c r="AT29" s="999"/>
      <c r="AU29" s="999" t="s">
        <v>581</v>
      </c>
      <c r="AV29" s="999"/>
      <c r="AW29" s="999"/>
      <c r="AX29" s="999"/>
      <c r="AY29" s="999"/>
      <c r="AZ29" s="1069" t="s">
        <v>581</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406</v>
      </c>
      <c r="C30" s="1059"/>
      <c r="D30" s="1059"/>
      <c r="E30" s="1059"/>
      <c r="F30" s="1059"/>
      <c r="G30" s="1059"/>
      <c r="H30" s="1059"/>
      <c r="I30" s="1059"/>
      <c r="J30" s="1059"/>
      <c r="K30" s="1059"/>
      <c r="L30" s="1059"/>
      <c r="M30" s="1059"/>
      <c r="N30" s="1059"/>
      <c r="O30" s="1059"/>
      <c r="P30" s="1060"/>
      <c r="Q30" s="1066">
        <v>93</v>
      </c>
      <c r="R30" s="1067"/>
      <c r="S30" s="1067"/>
      <c r="T30" s="1067"/>
      <c r="U30" s="1067"/>
      <c r="V30" s="1067">
        <v>92</v>
      </c>
      <c r="W30" s="1067"/>
      <c r="X30" s="1067"/>
      <c r="Y30" s="1067"/>
      <c r="Z30" s="1067"/>
      <c r="AA30" s="1067">
        <v>1</v>
      </c>
      <c r="AB30" s="1067"/>
      <c r="AC30" s="1067"/>
      <c r="AD30" s="1067"/>
      <c r="AE30" s="1068"/>
      <c r="AF30" s="1063">
        <v>1</v>
      </c>
      <c r="AG30" s="1064"/>
      <c r="AH30" s="1064"/>
      <c r="AI30" s="1064"/>
      <c r="AJ30" s="1065"/>
      <c r="AK30" s="1008">
        <v>35</v>
      </c>
      <c r="AL30" s="999"/>
      <c r="AM30" s="999"/>
      <c r="AN30" s="999"/>
      <c r="AO30" s="999"/>
      <c r="AP30" s="999" t="s">
        <v>581</v>
      </c>
      <c r="AQ30" s="999"/>
      <c r="AR30" s="999"/>
      <c r="AS30" s="999"/>
      <c r="AT30" s="999"/>
      <c r="AU30" s="999" t="s">
        <v>581</v>
      </c>
      <c r="AV30" s="999"/>
      <c r="AW30" s="999"/>
      <c r="AX30" s="999"/>
      <c r="AY30" s="999"/>
      <c r="AZ30" s="1069" t="s">
        <v>582</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407</v>
      </c>
      <c r="C31" s="1059"/>
      <c r="D31" s="1059"/>
      <c r="E31" s="1059"/>
      <c r="F31" s="1059"/>
      <c r="G31" s="1059"/>
      <c r="H31" s="1059"/>
      <c r="I31" s="1059"/>
      <c r="J31" s="1059"/>
      <c r="K31" s="1059"/>
      <c r="L31" s="1059"/>
      <c r="M31" s="1059"/>
      <c r="N31" s="1059"/>
      <c r="O31" s="1059"/>
      <c r="P31" s="1060"/>
      <c r="Q31" s="1066">
        <v>18</v>
      </c>
      <c r="R31" s="1067"/>
      <c r="S31" s="1067"/>
      <c r="T31" s="1067"/>
      <c r="U31" s="1067"/>
      <c r="V31" s="1067">
        <v>18</v>
      </c>
      <c r="W31" s="1067"/>
      <c r="X31" s="1067"/>
      <c r="Y31" s="1067"/>
      <c r="Z31" s="1067"/>
      <c r="AA31" s="1067">
        <v>0</v>
      </c>
      <c r="AB31" s="1067"/>
      <c r="AC31" s="1067"/>
      <c r="AD31" s="1067"/>
      <c r="AE31" s="1068"/>
      <c r="AF31" s="1063">
        <v>0</v>
      </c>
      <c r="AG31" s="1064"/>
      <c r="AH31" s="1064"/>
      <c r="AI31" s="1064"/>
      <c r="AJ31" s="1065"/>
      <c r="AK31" s="1008">
        <v>9</v>
      </c>
      <c r="AL31" s="999"/>
      <c r="AM31" s="999"/>
      <c r="AN31" s="999"/>
      <c r="AO31" s="999"/>
      <c r="AP31" s="999" t="s">
        <v>581</v>
      </c>
      <c r="AQ31" s="999"/>
      <c r="AR31" s="999"/>
      <c r="AS31" s="999"/>
      <c r="AT31" s="999"/>
      <c r="AU31" s="999" t="s">
        <v>581</v>
      </c>
      <c r="AV31" s="999"/>
      <c r="AW31" s="999"/>
      <c r="AX31" s="999"/>
      <c r="AY31" s="999"/>
      <c r="AZ31" s="1069" t="s">
        <v>581</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408</v>
      </c>
      <c r="C32" s="1059"/>
      <c r="D32" s="1059"/>
      <c r="E32" s="1059"/>
      <c r="F32" s="1059"/>
      <c r="G32" s="1059"/>
      <c r="H32" s="1059"/>
      <c r="I32" s="1059"/>
      <c r="J32" s="1059"/>
      <c r="K32" s="1059"/>
      <c r="L32" s="1059"/>
      <c r="M32" s="1059"/>
      <c r="N32" s="1059"/>
      <c r="O32" s="1059"/>
      <c r="P32" s="1060"/>
      <c r="Q32" s="1066">
        <v>283</v>
      </c>
      <c r="R32" s="1067"/>
      <c r="S32" s="1067"/>
      <c r="T32" s="1067"/>
      <c r="U32" s="1067"/>
      <c r="V32" s="1067">
        <v>283</v>
      </c>
      <c r="W32" s="1067"/>
      <c r="X32" s="1067"/>
      <c r="Y32" s="1067"/>
      <c r="Z32" s="1067"/>
      <c r="AA32" s="1067">
        <v>0</v>
      </c>
      <c r="AB32" s="1067"/>
      <c r="AC32" s="1067"/>
      <c r="AD32" s="1067"/>
      <c r="AE32" s="1068"/>
      <c r="AF32" s="1063">
        <v>0</v>
      </c>
      <c r="AG32" s="1064"/>
      <c r="AH32" s="1064"/>
      <c r="AI32" s="1064"/>
      <c r="AJ32" s="1065"/>
      <c r="AK32" s="1008">
        <v>133</v>
      </c>
      <c r="AL32" s="999"/>
      <c r="AM32" s="999"/>
      <c r="AN32" s="999"/>
      <c r="AO32" s="999"/>
      <c r="AP32" s="999">
        <v>257</v>
      </c>
      <c r="AQ32" s="999"/>
      <c r="AR32" s="999"/>
      <c r="AS32" s="999"/>
      <c r="AT32" s="999"/>
      <c r="AU32" s="999">
        <v>114</v>
      </c>
      <c r="AV32" s="999"/>
      <c r="AW32" s="999"/>
      <c r="AX32" s="999"/>
      <c r="AY32" s="999"/>
      <c r="AZ32" s="1069" t="s">
        <v>581</v>
      </c>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409</v>
      </c>
      <c r="C33" s="1059"/>
      <c r="D33" s="1059"/>
      <c r="E33" s="1059"/>
      <c r="F33" s="1059"/>
      <c r="G33" s="1059"/>
      <c r="H33" s="1059"/>
      <c r="I33" s="1059"/>
      <c r="J33" s="1059"/>
      <c r="K33" s="1059"/>
      <c r="L33" s="1059"/>
      <c r="M33" s="1059"/>
      <c r="N33" s="1059"/>
      <c r="O33" s="1059"/>
      <c r="P33" s="1060"/>
      <c r="Q33" s="1066">
        <v>216</v>
      </c>
      <c r="R33" s="1067"/>
      <c r="S33" s="1067"/>
      <c r="T33" s="1067"/>
      <c r="U33" s="1067"/>
      <c r="V33" s="1067">
        <v>179</v>
      </c>
      <c r="W33" s="1067"/>
      <c r="X33" s="1067"/>
      <c r="Y33" s="1067"/>
      <c r="Z33" s="1067"/>
      <c r="AA33" s="1067">
        <v>37</v>
      </c>
      <c r="AB33" s="1067"/>
      <c r="AC33" s="1067"/>
      <c r="AD33" s="1067"/>
      <c r="AE33" s="1068"/>
      <c r="AF33" s="1063">
        <v>378</v>
      </c>
      <c r="AG33" s="1064"/>
      <c r="AH33" s="1064"/>
      <c r="AI33" s="1064"/>
      <c r="AJ33" s="1065"/>
      <c r="AK33" s="1008">
        <v>21</v>
      </c>
      <c r="AL33" s="999"/>
      <c r="AM33" s="999"/>
      <c r="AN33" s="999"/>
      <c r="AO33" s="999"/>
      <c r="AP33" s="999">
        <v>673</v>
      </c>
      <c r="AQ33" s="999"/>
      <c r="AR33" s="999"/>
      <c r="AS33" s="999"/>
      <c r="AT33" s="999"/>
      <c r="AU33" s="999">
        <v>187</v>
      </c>
      <c r="AV33" s="999"/>
      <c r="AW33" s="999"/>
      <c r="AX33" s="999"/>
      <c r="AY33" s="999"/>
      <c r="AZ33" s="1069" t="s">
        <v>581</v>
      </c>
      <c r="BA33" s="1069"/>
      <c r="BB33" s="1069"/>
      <c r="BC33" s="1069"/>
      <c r="BD33" s="1069"/>
      <c r="BE33" s="1000" t="s">
        <v>410</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411</v>
      </c>
      <c r="C34" s="1059"/>
      <c r="D34" s="1059"/>
      <c r="E34" s="1059"/>
      <c r="F34" s="1059"/>
      <c r="G34" s="1059"/>
      <c r="H34" s="1059"/>
      <c r="I34" s="1059"/>
      <c r="J34" s="1059"/>
      <c r="K34" s="1059"/>
      <c r="L34" s="1059"/>
      <c r="M34" s="1059"/>
      <c r="N34" s="1059"/>
      <c r="O34" s="1059"/>
      <c r="P34" s="1060"/>
      <c r="Q34" s="1066">
        <v>411</v>
      </c>
      <c r="R34" s="1067"/>
      <c r="S34" s="1067"/>
      <c r="T34" s="1067"/>
      <c r="U34" s="1067"/>
      <c r="V34" s="1067">
        <v>411</v>
      </c>
      <c r="W34" s="1067"/>
      <c r="X34" s="1067"/>
      <c r="Y34" s="1067"/>
      <c r="Z34" s="1067"/>
      <c r="AA34" s="1067">
        <v>0</v>
      </c>
      <c r="AB34" s="1067"/>
      <c r="AC34" s="1067"/>
      <c r="AD34" s="1067"/>
      <c r="AE34" s="1068"/>
      <c r="AF34" s="1063">
        <v>0</v>
      </c>
      <c r="AG34" s="1064"/>
      <c r="AH34" s="1064"/>
      <c r="AI34" s="1064"/>
      <c r="AJ34" s="1065"/>
      <c r="AK34" s="1008">
        <v>275</v>
      </c>
      <c r="AL34" s="999"/>
      <c r="AM34" s="999"/>
      <c r="AN34" s="999"/>
      <c r="AO34" s="999"/>
      <c r="AP34" s="999">
        <v>2569</v>
      </c>
      <c r="AQ34" s="999"/>
      <c r="AR34" s="999"/>
      <c r="AS34" s="999"/>
      <c r="AT34" s="999"/>
      <c r="AU34" s="999">
        <v>2569</v>
      </c>
      <c r="AV34" s="999"/>
      <c r="AW34" s="999"/>
      <c r="AX34" s="999"/>
      <c r="AY34" s="999"/>
      <c r="AZ34" s="1069" t="s">
        <v>581</v>
      </c>
      <c r="BA34" s="1069"/>
      <c r="BB34" s="1069"/>
      <c r="BC34" s="1069"/>
      <c r="BD34" s="1069"/>
      <c r="BE34" s="1000" t="s">
        <v>412</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413</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392</v>
      </c>
      <c r="B63" s="965" t="s">
        <v>414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475</v>
      </c>
      <c r="AG63" s="987"/>
      <c r="AH63" s="987"/>
      <c r="AI63" s="987"/>
      <c r="AJ63" s="1050"/>
      <c r="AK63" s="1051"/>
      <c r="AL63" s="991"/>
      <c r="AM63" s="991"/>
      <c r="AN63" s="991"/>
      <c r="AO63" s="991"/>
      <c r="AP63" s="987">
        <v>3506</v>
      </c>
      <c r="AQ63" s="987"/>
      <c r="AR63" s="987"/>
      <c r="AS63" s="987"/>
      <c r="AT63" s="987"/>
      <c r="AU63" s="987">
        <v>2872</v>
      </c>
      <c r="AV63" s="987"/>
      <c r="AW63" s="987"/>
      <c r="AX63" s="987"/>
      <c r="AY63" s="987"/>
      <c r="AZ63" s="1045"/>
      <c r="BA63" s="1045"/>
      <c r="BB63" s="1045"/>
      <c r="BC63" s="1045"/>
      <c r="BD63" s="1045"/>
      <c r="BE63" s="988"/>
      <c r="BF63" s="988"/>
      <c r="BG63" s="988"/>
      <c r="BH63" s="988"/>
      <c r="BI63" s="989"/>
      <c r="BJ63" s="1046" t="s">
        <v>229</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416</v>
      </c>
      <c r="B66" s="1024"/>
      <c r="C66" s="1024"/>
      <c r="D66" s="1024"/>
      <c r="E66" s="1024"/>
      <c r="F66" s="1024"/>
      <c r="G66" s="1024"/>
      <c r="H66" s="1024"/>
      <c r="I66" s="1024"/>
      <c r="J66" s="1024"/>
      <c r="K66" s="1024"/>
      <c r="L66" s="1024"/>
      <c r="M66" s="1024"/>
      <c r="N66" s="1024"/>
      <c r="O66" s="1024"/>
      <c r="P66" s="1025"/>
      <c r="Q66" s="1029" t="s">
        <v>417</v>
      </c>
      <c r="R66" s="1030"/>
      <c r="S66" s="1030"/>
      <c r="T66" s="1030"/>
      <c r="U66" s="1031"/>
      <c r="V66" s="1029" t="s">
        <v>418</v>
      </c>
      <c r="W66" s="1030"/>
      <c r="X66" s="1030"/>
      <c r="Y66" s="1030"/>
      <c r="Z66" s="1031"/>
      <c r="AA66" s="1029" t="s">
        <v>419</v>
      </c>
      <c r="AB66" s="1030"/>
      <c r="AC66" s="1030"/>
      <c r="AD66" s="1030"/>
      <c r="AE66" s="1031"/>
      <c r="AF66" s="1035" t="s">
        <v>420</v>
      </c>
      <c r="AG66" s="1036"/>
      <c r="AH66" s="1036"/>
      <c r="AI66" s="1036"/>
      <c r="AJ66" s="1037"/>
      <c r="AK66" s="1029" t="s">
        <v>421</v>
      </c>
      <c r="AL66" s="1024"/>
      <c r="AM66" s="1024"/>
      <c r="AN66" s="1024"/>
      <c r="AO66" s="1025"/>
      <c r="AP66" s="1029" t="s">
        <v>422</v>
      </c>
      <c r="AQ66" s="1030"/>
      <c r="AR66" s="1030"/>
      <c r="AS66" s="1030"/>
      <c r="AT66" s="1031"/>
      <c r="AU66" s="1029" t="s">
        <v>423</v>
      </c>
      <c r="AV66" s="1030"/>
      <c r="AW66" s="1030"/>
      <c r="AX66" s="1030"/>
      <c r="AY66" s="1031"/>
      <c r="AZ66" s="1029" t="s">
        <v>380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583</v>
      </c>
      <c r="C68" s="1014"/>
      <c r="D68" s="1014"/>
      <c r="E68" s="1014"/>
      <c r="F68" s="1014"/>
      <c r="G68" s="1014"/>
      <c r="H68" s="1014"/>
      <c r="I68" s="1014"/>
      <c r="J68" s="1014"/>
      <c r="K68" s="1014"/>
      <c r="L68" s="1014"/>
      <c r="M68" s="1014"/>
      <c r="N68" s="1014"/>
      <c r="O68" s="1014"/>
      <c r="P68" s="1015"/>
      <c r="Q68" s="1016">
        <v>6990</v>
      </c>
      <c r="R68" s="1010"/>
      <c r="S68" s="1010"/>
      <c r="T68" s="1010"/>
      <c r="U68" s="1010"/>
      <c r="V68" s="1010">
        <v>6853</v>
      </c>
      <c r="W68" s="1010"/>
      <c r="X68" s="1010"/>
      <c r="Y68" s="1010"/>
      <c r="Z68" s="1010"/>
      <c r="AA68" s="1010">
        <v>137</v>
      </c>
      <c r="AB68" s="1010"/>
      <c r="AC68" s="1010"/>
      <c r="AD68" s="1010"/>
      <c r="AE68" s="1010"/>
      <c r="AF68" s="1010">
        <v>137</v>
      </c>
      <c r="AG68" s="1010"/>
      <c r="AH68" s="1010"/>
      <c r="AI68" s="1010"/>
      <c r="AJ68" s="1010"/>
      <c r="AK68" s="1010">
        <v>265</v>
      </c>
      <c r="AL68" s="1010"/>
      <c r="AM68" s="1010"/>
      <c r="AN68" s="1010"/>
      <c r="AO68" s="1010"/>
      <c r="AP68" s="1010">
        <v>4936</v>
      </c>
      <c r="AQ68" s="1010"/>
      <c r="AR68" s="1010"/>
      <c r="AS68" s="1010"/>
      <c r="AT68" s="1010"/>
      <c r="AU68" s="1010">
        <v>237</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584</v>
      </c>
      <c r="C69" s="1003"/>
      <c r="D69" s="1003"/>
      <c r="E69" s="1003"/>
      <c r="F69" s="1003"/>
      <c r="G69" s="1003"/>
      <c r="H69" s="1003"/>
      <c r="I69" s="1003"/>
      <c r="J69" s="1003"/>
      <c r="K69" s="1003"/>
      <c r="L69" s="1003"/>
      <c r="M69" s="1003"/>
      <c r="N69" s="1003"/>
      <c r="O69" s="1003"/>
      <c r="P69" s="1004"/>
      <c r="Q69" s="1005">
        <v>18362</v>
      </c>
      <c r="R69" s="999"/>
      <c r="S69" s="999"/>
      <c r="T69" s="999"/>
      <c r="U69" s="999"/>
      <c r="V69" s="999">
        <v>16704</v>
      </c>
      <c r="W69" s="999"/>
      <c r="X69" s="999"/>
      <c r="Y69" s="999"/>
      <c r="Z69" s="999"/>
      <c r="AA69" s="999">
        <v>1658</v>
      </c>
      <c r="AB69" s="999"/>
      <c r="AC69" s="999"/>
      <c r="AD69" s="999"/>
      <c r="AE69" s="999"/>
      <c r="AF69" s="999">
        <v>2176</v>
      </c>
      <c r="AG69" s="999"/>
      <c r="AH69" s="999"/>
      <c r="AI69" s="999"/>
      <c r="AJ69" s="999"/>
      <c r="AK69" s="999" t="s">
        <v>592</v>
      </c>
      <c r="AL69" s="999"/>
      <c r="AM69" s="999"/>
      <c r="AN69" s="999"/>
      <c r="AO69" s="999"/>
      <c r="AP69" s="999">
        <v>14997</v>
      </c>
      <c r="AQ69" s="999"/>
      <c r="AR69" s="999"/>
      <c r="AS69" s="999"/>
      <c r="AT69" s="999"/>
      <c r="AU69" s="999">
        <v>128</v>
      </c>
      <c r="AV69" s="999"/>
      <c r="AW69" s="999"/>
      <c r="AX69" s="999"/>
      <c r="AY69" s="999"/>
      <c r="AZ69" s="1000" t="s">
        <v>596</v>
      </c>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585</v>
      </c>
      <c r="C70" s="1003"/>
      <c r="D70" s="1003"/>
      <c r="E70" s="1003"/>
      <c r="F70" s="1003"/>
      <c r="G70" s="1003"/>
      <c r="H70" s="1003"/>
      <c r="I70" s="1003"/>
      <c r="J70" s="1003"/>
      <c r="K70" s="1003"/>
      <c r="L70" s="1003"/>
      <c r="M70" s="1003"/>
      <c r="N70" s="1003"/>
      <c r="O70" s="1003"/>
      <c r="P70" s="1004"/>
      <c r="Q70" s="1005">
        <v>1664</v>
      </c>
      <c r="R70" s="999"/>
      <c r="S70" s="999"/>
      <c r="T70" s="999"/>
      <c r="U70" s="999"/>
      <c r="V70" s="999">
        <v>1601</v>
      </c>
      <c r="W70" s="999"/>
      <c r="X70" s="999"/>
      <c r="Y70" s="999"/>
      <c r="Z70" s="999"/>
      <c r="AA70" s="999">
        <v>63</v>
      </c>
      <c r="AB70" s="999"/>
      <c r="AC70" s="999"/>
      <c r="AD70" s="999"/>
      <c r="AE70" s="999"/>
      <c r="AF70" s="999">
        <v>63</v>
      </c>
      <c r="AG70" s="999"/>
      <c r="AH70" s="999"/>
      <c r="AI70" s="999"/>
      <c r="AJ70" s="999"/>
      <c r="AK70" s="999" t="s">
        <v>593</v>
      </c>
      <c r="AL70" s="999"/>
      <c r="AM70" s="999"/>
      <c r="AN70" s="999"/>
      <c r="AO70" s="999"/>
      <c r="AP70" s="999">
        <v>1035</v>
      </c>
      <c r="AQ70" s="999"/>
      <c r="AR70" s="999"/>
      <c r="AS70" s="999"/>
      <c r="AT70" s="999"/>
      <c r="AU70" s="999">
        <v>49</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586</v>
      </c>
      <c r="C71" s="1003"/>
      <c r="D71" s="1003"/>
      <c r="E71" s="1003"/>
      <c r="F71" s="1003"/>
      <c r="G71" s="1003"/>
      <c r="H71" s="1003"/>
      <c r="I71" s="1003"/>
      <c r="J71" s="1003"/>
      <c r="K71" s="1003"/>
      <c r="L71" s="1003"/>
      <c r="M71" s="1003"/>
      <c r="N71" s="1003"/>
      <c r="O71" s="1003"/>
      <c r="P71" s="1004"/>
      <c r="Q71" s="1005">
        <v>1065</v>
      </c>
      <c r="R71" s="999"/>
      <c r="S71" s="999"/>
      <c r="T71" s="999"/>
      <c r="U71" s="999"/>
      <c r="V71" s="999">
        <v>1062</v>
      </c>
      <c r="W71" s="999"/>
      <c r="X71" s="999"/>
      <c r="Y71" s="999"/>
      <c r="Z71" s="999"/>
      <c r="AA71" s="999">
        <v>4</v>
      </c>
      <c r="AB71" s="999"/>
      <c r="AC71" s="999"/>
      <c r="AD71" s="999"/>
      <c r="AE71" s="999"/>
      <c r="AF71" s="999">
        <v>4</v>
      </c>
      <c r="AG71" s="999"/>
      <c r="AH71" s="999"/>
      <c r="AI71" s="999"/>
      <c r="AJ71" s="999"/>
      <c r="AK71" s="999" t="s">
        <v>581</v>
      </c>
      <c r="AL71" s="999"/>
      <c r="AM71" s="999"/>
      <c r="AN71" s="999"/>
      <c r="AO71" s="999"/>
      <c r="AP71" s="999" t="s">
        <v>581</v>
      </c>
      <c r="AQ71" s="999"/>
      <c r="AR71" s="999"/>
      <c r="AS71" s="999"/>
      <c r="AT71" s="999"/>
      <c r="AU71" s="999" t="s">
        <v>592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587</v>
      </c>
      <c r="C72" s="1003"/>
      <c r="D72" s="1003"/>
      <c r="E72" s="1003"/>
      <c r="F72" s="1003"/>
      <c r="G72" s="1003"/>
      <c r="H72" s="1003"/>
      <c r="I72" s="1003"/>
      <c r="J72" s="1003"/>
      <c r="K72" s="1003"/>
      <c r="L72" s="1003"/>
      <c r="M72" s="1003"/>
      <c r="N72" s="1003"/>
      <c r="O72" s="1003"/>
      <c r="P72" s="1004"/>
      <c r="Q72" s="1005">
        <v>88</v>
      </c>
      <c r="R72" s="999"/>
      <c r="S72" s="999"/>
      <c r="T72" s="999"/>
      <c r="U72" s="999"/>
      <c r="V72" s="999">
        <v>76</v>
      </c>
      <c r="W72" s="999"/>
      <c r="X72" s="999"/>
      <c r="Y72" s="999"/>
      <c r="Z72" s="999"/>
      <c r="AA72" s="999">
        <v>12</v>
      </c>
      <c r="AB72" s="999"/>
      <c r="AC72" s="999"/>
      <c r="AD72" s="999"/>
      <c r="AE72" s="999"/>
      <c r="AF72" s="999">
        <v>12</v>
      </c>
      <c r="AG72" s="999"/>
      <c r="AH72" s="999"/>
      <c r="AI72" s="999"/>
      <c r="AJ72" s="999"/>
      <c r="AK72" s="999" t="s">
        <v>581</v>
      </c>
      <c r="AL72" s="999"/>
      <c r="AM72" s="999"/>
      <c r="AN72" s="999"/>
      <c r="AO72" s="999"/>
      <c r="AP72" s="999" t="s">
        <v>581</v>
      </c>
      <c r="AQ72" s="999"/>
      <c r="AR72" s="999"/>
      <c r="AS72" s="999"/>
      <c r="AT72" s="999"/>
      <c r="AU72" s="999" t="s">
        <v>581</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588</v>
      </c>
      <c r="C73" s="1003"/>
      <c r="D73" s="1003"/>
      <c r="E73" s="1003"/>
      <c r="F73" s="1003"/>
      <c r="G73" s="1003"/>
      <c r="H73" s="1003"/>
      <c r="I73" s="1003"/>
      <c r="J73" s="1003"/>
      <c r="K73" s="1003"/>
      <c r="L73" s="1003"/>
      <c r="M73" s="1003"/>
      <c r="N73" s="1003"/>
      <c r="O73" s="1003"/>
      <c r="P73" s="1004"/>
      <c r="Q73" s="1005">
        <v>32</v>
      </c>
      <c r="R73" s="999"/>
      <c r="S73" s="999"/>
      <c r="T73" s="999"/>
      <c r="U73" s="999"/>
      <c r="V73" s="999">
        <v>28</v>
      </c>
      <c r="W73" s="999"/>
      <c r="X73" s="999"/>
      <c r="Y73" s="999"/>
      <c r="Z73" s="999"/>
      <c r="AA73" s="999">
        <v>4</v>
      </c>
      <c r="AB73" s="999"/>
      <c r="AC73" s="999"/>
      <c r="AD73" s="999"/>
      <c r="AE73" s="999"/>
      <c r="AF73" s="999">
        <v>4</v>
      </c>
      <c r="AG73" s="999"/>
      <c r="AH73" s="999"/>
      <c r="AI73" s="999"/>
      <c r="AJ73" s="999"/>
      <c r="AK73" s="999">
        <v>8</v>
      </c>
      <c r="AL73" s="999"/>
      <c r="AM73" s="999"/>
      <c r="AN73" s="999"/>
      <c r="AO73" s="999"/>
      <c r="AP73" s="999" t="s">
        <v>581</v>
      </c>
      <c r="AQ73" s="999"/>
      <c r="AR73" s="999"/>
      <c r="AS73" s="999"/>
      <c r="AT73" s="999"/>
      <c r="AU73" s="999" t="s">
        <v>592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589</v>
      </c>
      <c r="C74" s="1003"/>
      <c r="D74" s="1003"/>
      <c r="E74" s="1003"/>
      <c r="F74" s="1003"/>
      <c r="G74" s="1003"/>
      <c r="H74" s="1003"/>
      <c r="I74" s="1003"/>
      <c r="J74" s="1003"/>
      <c r="K74" s="1003"/>
      <c r="L74" s="1003"/>
      <c r="M74" s="1003"/>
      <c r="N74" s="1003"/>
      <c r="O74" s="1003"/>
      <c r="P74" s="1004"/>
      <c r="Q74" s="1005">
        <v>6846</v>
      </c>
      <c r="R74" s="999"/>
      <c r="S74" s="999"/>
      <c r="T74" s="999"/>
      <c r="U74" s="999"/>
      <c r="V74" s="999">
        <v>6764</v>
      </c>
      <c r="W74" s="999"/>
      <c r="X74" s="999"/>
      <c r="Y74" s="999"/>
      <c r="Z74" s="999"/>
      <c r="AA74" s="999">
        <v>82</v>
      </c>
      <c r="AB74" s="999"/>
      <c r="AC74" s="999"/>
      <c r="AD74" s="999"/>
      <c r="AE74" s="999"/>
      <c r="AF74" s="999">
        <v>82</v>
      </c>
      <c r="AG74" s="999"/>
      <c r="AH74" s="999"/>
      <c r="AI74" s="999"/>
      <c r="AJ74" s="999"/>
      <c r="AK74" s="999" t="s">
        <v>594</v>
      </c>
      <c r="AL74" s="999"/>
      <c r="AM74" s="999"/>
      <c r="AN74" s="999"/>
      <c r="AO74" s="999"/>
      <c r="AP74" s="999" t="s">
        <v>594</v>
      </c>
      <c r="AQ74" s="999"/>
      <c r="AR74" s="999"/>
      <c r="AS74" s="999"/>
      <c r="AT74" s="999"/>
      <c r="AU74" s="999" t="s">
        <v>581</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590</v>
      </c>
      <c r="C75" s="1003"/>
      <c r="D75" s="1003"/>
      <c r="E75" s="1003"/>
      <c r="F75" s="1003"/>
      <c r="G75" s="1003"/>
      <c r="H75" s="1003"/>
      <c r="I75" s="1003"/>
      <c r="J75" s="1003"/>
      <c r="K75" s="1003"/>
      <c r="L75" s="1003"/>
      <c r="M75" s="1003"/>
      <c r="N75" s="1003"/>
      <c r="O75" s="1003"/>
      <c r="P75" s="1004"/>
      <c r="Q75" s="1006">
        <v>222</v>
      </c>
      <c r="R75" s="1007"/>
      <c r="S75" s="1007"/>
      <c r="T75" s="1007"/>
      <c r="U75" s="1008"/>
      <c r="V75" s="1009">
        <v>127</v>
      </c>
      <c r="W75" s="1007"/>
      <c r="X75" s="1007"/>
      <c r="Y75" s="1007"/>
      <c r="Z75" s="1008"/>
      <c r="AA75" s="1009">
        <v>95</v>
      </c>
      <c r="AB75" s="1007"/>
      <c r="AC75" s="1007"/>
      <c r="AD75" s="1007"/>
      <c r="AE75" s="1008"/>
      <c r="AF75" s="1009">
        <v>95</v>
      </c>
      <c r="AG75" s="1007"/>
      <c r="AH75" s="1007"/>
      <c r="AI75" s="1007"/>
      <c r="AJ75" s="1008"/>
      <c r="AK75" s="1009" t="s">
        <v>581</v>
      </c>
      <c r="AL75" s="1007"/>
      <c r="AM75" s="1007"/>
      <c r="AN75" s="1007"/>
      <c r="AO75" s="1008"/>
      <c r="AP75" s="1009" t="s">
        <v>594</v>
      </c>
      <c r="AQ75" s="1007"/>
      <c r="AR75" s="1007"/>
      <c r="AS75" s="1007"/>
      <c r="AT75" s="1008"/>
      <c r="AU75" s="1009" t="s">
        <v>592</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591</v>
      </c>
      <c r="C76" s="1003"/>
      <c r="D76" s="1003"/>
      <c r="E76" s="1003"/>
      <c r="F76" s="1003"/>
      <c r="G76" s="1003"/>
      <c r="H76" s="1003"/>
      <c r="I76" s="1003"/>
      <c r="J76" s="1003"/>
      <c r="K76" s="1003"/>
      <c r="L76" s="1003"/>
      <c r="M76" s="1003"/>
      <c r="N76" s="1003"/>
      <c r="O76" s="1003"/>
      <c r="P76" s="1004"/>
      <c r="Q76" s="1006">
        <v>159547</v>
      </c>
      <c r="R76" s="1007"/>
      <c r="S76" s="1007"/>
      <c r="T76" s="1007"/>
      <c r="U76" s="1008"/>
      <c r="V76" s="1009">
        <v>155011</v>
      </c>
      <c r="W76" s="1007"/>
      <c r="X76" s="1007"/>
      <c r="Y76" s="1007"/>
      <c r="Z76" s="1008"/>
      <c r="AA76" s="1009">
        <v>4536</v>
      </c>
      <c r="AB76" s="1007"/>
      <c r="AC76" s="1007"/>
      <c r="AD76" s="1007"/>
      <c r="AE76" s="1008"/>
      <c r="AF76" s="1009">
        <v>4536</v>
      </c>
      <c r="AG76" s="1007"/>
      <c r="AH76" s="1007"/>
      <c r="AI76" s="1007"/>
      <c r="AJ76" s="1008"/>
      <c r="AK76" s="1009">
        <v>1201</v>
      </c>
      <c r="AL76" s="1007"/>
      <c r="AM76" s="1007"/>
      <c r="AN76" s="1007"/>
      <c r="AO76" s="1008"/>
      <c r="AP76" s="1009" t="s">
        <v>595</v>
      </c>
      <c r="AQ76" s="1007"/>
      <c r="AR76" s="1007"/>
      <c r="AS76" s="1007"/>
      <c r="AT76" s="1008"/>
      <c r="AU76" s="1009" t="s">
        <v>581</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392</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7109</v>
      </c>
      <c r="AG88" s="987"/>
      <c r="AH88" s="987"/>
      <c r="AI88" s="987"/>
      <c r="AJ88" s="987"/>
      <c r="AK88" s="991"/>
      <c r="AL88" s="991"/>
      <c r="AM88" s="991"/>
      <c r="AN88" s="991"/>
      <c r="AO88" s="991"/>
      <c r="AP88" s="987">
        <v>20968</v>
      </c>
      <c r="AQ88" s="987"/>
      <c r="AR88" s="987"/>
      <c r="AS88" s="987"/>
      <c r="AT88" s="987"/>
      <c r="AU88" s="987">
        <v>414</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150</v>
      </c>
      <c r="CS102" s="981"/>
      <c r="CT102" s="981"/>
      <c r="CU102" s="981"/>
      <c r="CV102" s="982"/>
      <c r="CW102" s="980">
        <v>0</v>
      </c>
      <c r="CX102" s="981"/>
      <c r="CY102" s="981"/>
      <c r="CZ102" s="981"/>
      <c r="DA102" s="982"/>
      <c r="DB102" s="980">
        <v>0</v>
      </c>
      <c r="DC102" s="981"/>
      <c r="DD102" s="981"/>
      <c r="DE102" s="981"/>
      <c r="DF102" s="982"/>
      <c r="DG102" s="980">
        <v>53</v>
      </c>
      <c r="DH102" s="981"/>
      <c r="DI102" s="981"/>
      <c r="DJ102" s="981"/>
      <c r="DK102" s="982"/>
      <c r="DL102" s="980">
        <v>0</v>
      </c>
      <c r="DM102" s="981"/>
      <c r="DN102" s="981"/>
      <c r="DO102" s="981"/>
      <c r="DP102" s="982"/>
      <c r="DQ102" s="980">
        <v>0</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307</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307</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307</v>
      </c>
      <c r="DR109" s="924"/>
      <c r="DS109" s="924"/>
      <c r="DT109" s="924"/>
      <c r="DU109" s="925"/>
      <c r="DV109" s="926" t="s">
        <v>435</v>
      </c>
      <c r="DW109" s="924"/>
      <c r="DX109" s="924"/>
      <c r="DY109" s="924"/>
      <c r="DZ109" s="957"/>
    </row>
    <row r="110" spans="1:131" s="226" customFormat="1" ht="26.25" customHeight="1" x14ac:dyDescent="0.15">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704262</v>
      </c>
      <c r="AB110" s="917"/>
      <c r="AC110" s="917"/>
      <c r="AD110" s="917"/>
      <c r="AE110" s="918"/>
      <c r="AF110" s="919">
        <v>911130</v>
      </c>
      <c r="AG110" s="917"/>
      <c r="AH110" s="917"/>
      <c r="AI110" s="917"/>
      <c r="AJ110" s="918"/>
      <c r="AK110" s="919">
        <v>848150</v>
      </c>
      <c r="AL110" s="917"/>
      <c r="AM110" s="917"/>
      <c r="AN110" s="917"/>
      <c r="AO110" s="918"/>
      <c r="AP110" s="920">
        <v>24.9</v>
      </c>
      <c r="AQ110" s="921"/>
      <c r="AR110" s="921"/>
      <c r="AS110" s="921"/>
      <c r="AT110" s="922"/>
      <c r="AU110" s="958" t="s">
        <v>72</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9358222</v>
      </c>
      <c r="BR110" s="870"/>
      <c r="BS110" s="870"/>
      <c r="BT110" s="870"/>
      <c r="BU110" s="870"/>
      <c r="BV110" s="870">
        <v>10401707</v>
      </c>
      <c r="BW110" s="870"/>
      <c r="BX110" s="870"/>
      <c r="BY110" s="870"/>
      <c r="BZ110" s="870"/>
      <c r="CA110" s="870">
        <v>10586241</v>
      </c>
      <c r="CB110" s="870"/>
      <c r="CC110" s="870"/>
      <c r="CD110" s="870"/>
      <c r="CE110" s="870"/>
      <c r="CF110" s="894">
        <v>310.3</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229</v>
      </c>
      <c r="DH110" s="870"/>
      <c r="DI110" s="870"/>
      <c r="DJ110" s="870"/>
      <c r="DK110" s="870"/>
      <c r="DL110" s="870" t="s">
        <v>441</v>
      </c>
      <c r="DM110" s="870"/>
      <c r="DN110" s="870"/>
      <c r="DO110" s="870"/>
      <c r="DP110" s="870"/>
      <c r="DQ110" s="870" t="s">
        <v>442</v>
      </c>
      <c r="DR110" s="870"/>
      <c r="DS110" s="870"/>
      <c r="DT110" s="870"/>
      <c r="DU110" s="870"/>
      <c r="DV110" s="871" t="s">
        <v>229</v>
      </c>
      <c r="DW110" s="871"/>
      <c r="DX110" s="871"/>
      <c r="DY110" s="871"/>
      <c r="DZ110" s="872"/>
    </row>
    <row r="111" spans="1:131" s="226"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229</v>
      </c>
      <c r="AB111" s="947"/>
      <c r="AC111" s="947"/>
      <c r="AD111" s="947"/>
      <c r="AE111" s="948"/>
      <c r="AF111" s="949" t="s">
        <v>229</v>
      </c>
      <c r="AG111" s="947"/>
      <c r="AH111" s="947"/>
      <c r="AI111" s="947"/>
      <c r="AJ111" s="948"/>
      <c r="AK111" s="949" t="s">
        <v>229</v>
      </c>
      <c r="AL111" s="947"/>
      <c r="AM111" s="947"/>
      <c r="AN111" s="947"/>
      <c r="AO111" s="948"/>
      <c r="AP111" s="950" t="s">
        <v>229</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v>3774</v>
      </c>
      <c r="BR111" s="845"/>
      <c r="BS111" s="845"/>
      <c r="BT111" s="845"/>
      <c r="BU111" s="845"/>
      <c r="BV111" s="845">
        <v>1834</v>
      </c>
      <c r="BW111" s="845"/>
      <c r="BX111" s="845"/>
      <c r="BY111" s="845"/>
      <c r="BZ111" s="845"/>
      <c r="CA111" s="845" t="s">
        <v>229</v>
      </c>
      <c r="CB111" s="845"/>
      <c r="CC111" s="845"/>
      <c r="CD111" s="845"/>
      <c r="CE111" s="845"/>
      <c r="CF111" s="903" t="s">
        <v>441</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229</v>
      </c>
      <c r="DH111" s="845"/>
      <c r="DI111" s="845"/>
      <c r="DJ111" s="845"/>
      <c r="DK111" s="845"/>
      <c r="DL111" s="845" t="s">
        <v>441</v>
      </c>
      <c r="DM111" s="845"/>
      <c r="DN111" s="845"/>
      <c r="DO111" s="845"/>
      <c r="DP111" s="845"/>
      <c r="DQ111" s="845" t="s">
        <v>441</v>
      </c>
      <c r="DR111" s="845"/>
      <c r="DS111" s="845"/>
      <c r="DT111" s="845"/>
      <c r="DU111" s="845"/>
      <c r="DV111" s="822" t="s">
        <v>229</v>
      </c>
      <c r="DW111" s="822"/>
      <c r="DX111" s="822"/>
      <c r="DY111" s="822"/>
      <c r="DZ111" s="823"/>
    </row>
    <row r="112" spans="1:131" s="226"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229</v>
      </c>
      <c r="AB112" s="808"/>
      <c r="AC112" s="808"/>
      <c r="AD112" s="808"/>
      <c r="AE112" s="809"/>
      <c r="AF112" s="810" t="s">
        <v>229</v>
      </c>
      <c r="AG112" s="808"/>
      <c r="AH112" s="808"/>
      <c r="AI112" s="808"/>
      <c r="AJ112" s="809"/>
      <c r="AK112" s="810" t="s">
        <v>229</v>
      </c>
      <c r="AL112" s="808"/>
      <c r="AM112" s="808"/>
      <c r="AN112" s="808"/>
      <c r="AO112" s="809"/>
      <c r="AP112" s="852" t="s">
        <v>229</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2755770</v>
      </c>
      <c r="BR112" s="845"/>
      <c r="BS112" s="845"/>
      <c r="BT112" s="845"/>
      <c r="BU112" s="845"/>
      <c r="BV112" s="845">
        <v>2838255</v>
      </c>
      <c r="BW112" s="845"/>
      <c r="BX112" s="845"/>
      <c r="BY112" s="845"/>
      <c r="BZ112" s="845"/>
      <c r="CA112" s="845">
        <v>2872136</v>
      </c>
      <c r="CB112" s="845"/>
      <c r="CC112" s="845"/>
      <c r="CD112" s="845"/>
      <c r="CE112" s="845"/>
      <c r="CF112" s="903">
        <v>84.2</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v>3667</v>
      </c>
      <c r="DH112" s="845"/>
      <c r="DI112" s="845"/>
      <c r="DJ112" s="845"/>
      <c r="DK112" s="845"/>
      <c r="DL112" s="845">
        <v>1834</v>
      </c>
      <c r="DM112" s="845"/>
      <c r="DN112" s="845"/>
      <c r="DO112" s="845"/>
      <c r="DP112" s="845"/>
      <c r="DQ112" s="845" t="s">
        <v>229</v>
      </c>
      <c r="DR112" s="845"/>
      <c r="DS112" s="845"/>
      <c r="DT112" s="845"/>
      <c r="DU112" s="845"/>
      <c r="DV112" s="822" t="s">
        <v>229</v>
      </c>
      <c r="DW112" s="822"/>
      <c r="DX112" s="822"/>
      <c r="DY112" s="822"/>
      <c r="DZ112" s="823"/>
    </row>
    <row r="113" spans="1:130" s="226"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254324</v>
      </c>
      <c r="AB113" s="947"/>
      <c r="AC113" s="947"/>
      <c r="AD113" s="947"/>
      <c r="AE113" s="948"/>
      <c r="AF113" s="949">
        <v>254320</v>
      </c>
      <c r="AG113" s="947"/>
      <c r="AH113" s="947"/>
      <c r="AI113" s="947"/>
      <c r="AJ113" s="948"/>
      <c r="AK113" s="949">
        <v>258234</v>
      </c>
      <c r="AL113" s="947"/>
      <c r="AM113" s="947"/>
      <c r="AN113" s="947"/>
      <c r="AO113" s="948"/>
      <c r="AP113" s="950">
        <v>7.6</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464039</v>
      </c>
      <c r="BR113" s="845"/>
      <c r="BS113" s="845"/>
      <c r="BT113" s="845"/>
      <c r="BU113" s="845"/>
      <c r="BV113" s="845">
        <v>452663</v>
      </c>
      <c r="BW113" s="845"/>
      <c r="BX113" s="845"/>
      <c r="BY113" s="845"/>
      <c r="BZ113" s="845"/>
      <c r="CA113" s="845">
        <v>413902</v>
      </c>
      <c r="CB113" s="845"/>
      <c r="CC113" s="845"/>
      <c r="CD113" s="845"/>
      <c r="CE113" s="845"/>
      <c r="CF113" s="903">
        <v>12.1</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229</v>
      </c>
      <c r="DH113" s="808"/>
      <c r="DI113" s="808"/>
      <c r="DJ113" s="808"/>
      <c r="DK113" s="809"/>
      <c r="DL113" s="810" t="s">
        <v>229</v>
      </c>
      <c r="DM113" s="808"/>
      <c r="DN113" s="808"/>
      <c r="DO113" s="808"/>
      <c r="DP113" s="809"/>
      <c r="DQ113" s="810" t="s">
        <v>229</v>
      </c>
      <c r="DR113" s="808"/>
      <c r="DS113" s="808"/>
      <c r="DT113" s="808"/>
      <c r="DU113" s="809"/>
      <c r="DV113" s="852" t="s">
        <v>229</v>
      </c>
      <c r="DW113" s="853"/>
      <c r="DX113" s="853"/>
      <c r="DY113" s="853"/>
      <c r="DZ113" s="854"/>
    </row>
    <row r="114" spans="1:130" s="226"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49825</v>
      </c>
      <c r="AB114" s="808"/>
      <c r="AC114" s="808"/>
      <c r="AD114" s="808"/>
      <c r="AE114" s="809"/>
      <c r="AF114" s="810">
        <v>43883</v>
      </c>
      <c r="AG114" s="808"/>
      <c r="AH114" s="808"/>
      <c r="AI114" s="808"/>
      <c r="AJ114" s="809"/>
      <c r="AK114" s="810">
        <v>49288</v>
      </c>
      <c r="AL114" s="808"/>
      <c r="AM114" s="808"/>
      <c r="AN114" s="808"/>
      <c r="AO114" s="809"/>
      <c r="AP114" s="852">
        <v>1.4</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773927</v>
      </c>
      <c r="BR114" s="845"/>
      <c r="BS114" s="845"/>
      <c r="BT114" s="845"/>
      <c r="BU114" s="845"/>
      <c r="BV114" s="845">
        <v>810748</v>
      </c>
      <c r="BW114" s="845"/>
      <c r="BX114" s="845"/>
      <c r="BY114" s="845"/>
      <c r="BZ114" s="845"/>
      <c r="CA114" s="845">
        <v>760442</v>
      </c>
      <c r="CB114" s="845"/>
      <c r="CC114" s="845"/>
      <c r="CD114" s="845"/>
      <c r="CE114" s="845"/>
      <c r="CF114" s="903">
        <v>22.3</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229</v>
      </c>
      <c r="DH114" s="808"/>
      <c r="DI114" s="808"/>
      <c r="DJ114" s="808"/>
      <c r="DK114" s="809"/>
      <c r="DL114" s="810" t="s">
        <v>229</v>
      </c>
      <c r="DM114" s="808"/>
      <c r="DN114" s="808"/>
      <c r="DO114" s="808"/>
      <c r="DP114" s="809"/>
      <c r="DQ114" s="810" t="s">
        <v>229</v>
      </c>
      <c r="DR114" s="808"/>
      <c r="DS114" s="808"/>
      <c r="DT114" s="808"/>
      <c r="DU114" s="809"/>
      <c r="DV114" s="852" t="s">
        <v>229</v>
      </c>
      <c r="DW114" s="853"/>
      <c r="DX114" s="853"/>
      <c r="DY114" s="853"/>
      <c r="DZ114" s="854"/>
    </row>
    <row r="115" spans="1:130" s="226" customFormat="1" ht="26.25" customHeight="1" x14ac:dyDescent="0.15">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2762</v>
      </c>
      <c r="AB115" s="947"/>
      <c r="AC115" s="947"/>
      <c r="AD115" s="947"/>
      <c r="AE115" s="948"/>
      <c r="AF115" s="949">
        <v>1941</v>
      </c>
      <c r="AG115" s="947"/>
      <c r="AH115" s="947"/>
      <c r="AI115" s="947"/>
      <c r="AJ115" s="948"/>
      <c r="AK115" s="949">
        <v>1834</v>
      </c>
      <c r="AL115" s="947"/>
      <c r="AM115" s="947"/>
      <c r="AN115" s="947"/>
      <c r="AO115" s="948"/>
      <c r="AP115" s="950">
        <v>0.1</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229</v>
      </c>
      <c r="BR115" s="845"/>
      <c r="BS115" s="845"/>
      <c r="BT115" s="845"/>
      <c r="BU115" s="845"/>
      <c r="BV115" s="845" t="s">
        <v>229</v>
      </c>
      <c r="BW115" s="845"/>
      <c r="BX115" s="845"/>
      <c r="BY115" s="845"/>
      <c r="BZ115" s="845"/>
      <c r="CA115" s="845" t="s">
        <v>229</v>
      </c>
      <c r="CB115" s="845"/>
      <c r="CC115" s="845"/>
      <c r="CD115" s="845"/>
      <c r="CE115" s="845"/>
      <c r="CF115" s="903" t="s">
        <v>229</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229</v>
      </c>
      <c r="DH115" s="808"/>
      <c r="DI115" s="808"/>
      <c r="DJ115" s="808"/>
      <c r="DK115" s="809"/>
      <c r="DL115" s="810" t="s">
        <v>229</v>
      </c>
      <c r="DM115" s="808"/>
      <c r="DN115" s="808"/>
      <c r="DO115" s="808"/>
      <c r="DP115" s="809"/>
      <c r="DQ115" s="810" t="s">
        <v>229</v>
      </c>
      <c r="DR115" s="808"/>
      <c r="DS115" s="808"/>
      <c r="DT115" s="808"/>
      <c r="DU115" s="809"/>
      <c r="DV115" s="852" t="s">
        <v>229</v>
      </c>
      <c r="DW115" s="853"/>
      <c r="DX115" s="853"/>
      <c r="DY115" s="853"/>
      <c r="DZ115" s="854"/>
    </row>
    <row r="116" spans="1:130" s="226"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229</v>
      </c>
      <c r="AB116" s="808"/>
      <c r="AC116" s="808"/>
      <c r="AD116" s="808"/>
      <c r="AE116" s="809"/>
      <c r="AF116" s="810" t="s">
        <v>229</v>
      </c>
      <c r="AG116" s="808"/>
      <c r="AH116" s="808"/>
      <c r="AI116" s="808"/>
      <c r="AJ116" s="809"/>
      <c r="AK116" s="810" t="s">
        <v>229</v>
      </c>
      <c r="AL116" s="808"/>
      <c r="AM116" s="808"/>
      <c r="AN116" s="808"/>
      <c r="AO116" s="809"/>
      <c r="AP116" s="852" t="s">
        <v>229</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229</v>
      </c>
      <c r="BR116" s="845"/>
      <c r="BS116" s="845"/>
      <c r="BT116" s="845"/>
      <c r="BU116" s="845"/>
      <c r="BV116" s="845" t="s">
        <v>229</v>
      </c>
      <c r="BW116" s="845"/>
      <c r="BX116" s="845"/>
      <c r="BY116" s="845"/>
      <c r="BZ116" s="845"/>
      <c r="CA116" s="845" t="s">
        <v>229</v>
      </c>
      <c r="CB116" s="845"/>
      <c r="CC116" s="845"/>
      <c r="CD116" s="845"/>
      <c r="CE116" s="845"/>
      <c r="CF116" s="903" t="s">
        <v>229</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229</v>
      </c>
      <c r="DH116" s="808"/>
      <c r="DI116" s="808"/>
      <c r="DJ116" s="808"/>
      <c r="DK116" s="809"/>
      <c r="DL116" s="810" t="s">
        <v>229</v>
      </c>
      <c r="DM116" s="808"/>
      <c r="DN116" s="808"/>
      <c r="DO116" s="808"/>
      <c r="DP116" s="809"/>
      <c r="DQ116" s="810" t="s">
        <v>229</v>
      </c>
      <c r="DR116" s="808"/>
      <c r="DS116" s="808"/>
      <c r="DT116" s="808"/>
      <c r="DU116" s="809"/>
      <c r="DV116" s="852" t="s">
        <v>229</v>
      </c>
      <c r="DW116" s="853"/>
      <c r="DX116" s="853"/>
      <c r="DY116" s="853"/>
      <c r="DZ116" s="854"/>
    </row>
    <row r="117" spans="1:130" s="226"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1011173</v>
      </c>
      <c r="AB117" s="931"/>
      <c r="AC117" s="931"/>
      <c r="AD117" s="931"/>
      <c r="AE117" s="932"/>
      <c r="AF117" s="933">
        <v>1211274</v>
      </c>
      <c r="AG117" s="931"/>
      <c r="AH117" s="931"/>
      <c r="AI117" s="931"/>
      <c r="AJ117" s="932"/>
      <c r="AK117" s="933">
        <v>1157506</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229</v>
      </c>
      <c r="BR117" s="845"/>
      <c r="BS117" s="845"/>
      <c r="BT117" s="845"/>
      <c r="BU117" s="845"/>
      <c r="BV117" s="845" t="s">
        <v>229</v>
      </c>
      <c r="BW117" s="845"/>
      <c r="BX117" s="845"/>
      <c r="BY117" s="845"/>
      <c r="BZ117" s="845"/>
      <c r="CA117" s="845" t="s">
        <v>464</v>
      </c>
      <c r="CB117" s="845"/>
      <c r="CC117" s="845"/>
      <c r="CD117" s="845"/>
      <c r="CE117" s="845"/>
      <c r="CF117" s="903" t="s">
        <v>229</v>
      </c>
      <c r="CG117" s="904"/>
      <c r="CH117" s="904"/>
      <c r="CI117" s="904"/>
      <c r="CJ117" s="904"/>
      <c r="CK117" s="955"/>
      <c r="CL117" s="849"/>
      <c r="CM117" s="843"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229</v>
      </c>
      <c r="DH117" s="808"/>
      <c r="DI117" s="808"/>
      <c r="DJ117" s="808"/>
      <c r="DK117" s="809"/>
      <c r="DL117" s="810" t="s">
        <v>464</v>
      </c>
      <c r="DM117" s="808"/>
      <c r="DN117" s="808"/>
      <c r="DO117" s="808"/>
      <c r="DP117" s="809"/>
      <c r="DQ117" s="810" t="s">
        <v>229</v>
      </c>
      <c r="DR117" s="808"/>
      <c r="DS117" s="808"/>
      <c r="DT117" s="808"/>
      <c r="DU117" s="809"/>
      <c r="DV117" s="852" t="s">
        <v>229</v>
      </c>
      <c r="DW117" s="853"/>
      <c r="DX117" s="853"/>
      <c r="DY117" s="853"/>
      <c r="DZ117" s="854"/>
    </row>
    <row r="118" spans="1:130" s="226" customFormat="1" ht="26.25" customHeight="1" x14ac:dyDescent="0.15">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307</v>
      </c>
      <c r="AL118" s="924"/>
      <c r="AM118" s="924"/>
      <c r="AN118" s="924"/>
      <c r="AO118" s="925"/>
      <c r="AP118" s="927" t="s">
        <v>435</v>
      </c>
      <c r="AQ118" s="928"/>
      <c r="AR118" s="928"/>
      <c r="AS118" s="928"/>
      <c r="AT118" s="929"/>
      <c r="AU118" s="960"/>
      <c r="AV118" s="961"/>
      <c r="AW118" s="961"/>
      <c r="AX118" s="961"/>
      <c r="AY118" s="961"/>
      <c r="AZ118" s="866" t="s">
        <v>466</v>
      </c>
      <c r="BA118" s="867"/>
      <c r="BB118" s="867"/>
      <c r="BC118" s="867"/>
      <c r="BD118" s="867"/>
      <c r="BE118" s="867"/>
      <c r="BF118" s="867"/>
      <c r="BG118" s="867"/>
      <c r="BH118" s="867"/>
      <c r="BI118" s="867"/>
      <c r="BJ118" s="867"/>
      <c r="BK118" s="867"/>
      <c r="BL118" s="867"/>
      <c r="BM118" s="867"/>
      <c r="BN118" s="867"/>
      <c r="BO118" s="867"/>
      <c r="BP118" s="868"/>
      <c r="BQ118" s="907" t="s">
        <v>229</v>
      </c>
      <c r="BR118" s="873"/>
      <c r="BS118" s="873"/>
      <c r="BT118" s="873"/>
      <c r="BU118" s="873"/>
      <c r="BV118" s="873" t="s">
        <v>229</v>
      </c>
      <c r="BW118" s="873"/>
      <c r="BX118" s="873"/>
      <c r="BY118" s="873"/>
      <c r="BZ118" s="873"/>
      <c r="CA118" s="873" t="s">
        <v>229</v>
      </c>
      <c r="CB118" s="873"/>
      <c r="CC118" s="873"/>
      <c r="CD118" s="873"/>
      <c r="CE118" s="873"/>
      <c r="CF118" s="903" t="s">
        <v>229</v>
      </c>
      <c r="CG118" s="904"/>
      <c r="CH118" s="904"/>
      <c r="CI118" s="904"/>
      <c r="CJ118" s="904"/>
      <c r="CK118" s="955"/>
      <c r="CL118" s="849"/>
      <c r="CM118" s="843" t="s">
        <v>467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229</v>
      </c>
      <c r="DH118" s="808"/>
      <c r="DI118" s="808"/>
      <c r="DJ118" s="808"/>
      <c r="DK118" s="809"/>
      <c r="DL118" s="810" t="s">
        <v>229</v>
      </c>
      <c r="DM118" s="808"/>
      <c r="DN118" s="808"/>
      <c r="DO118" s="808"/>
      <c r="DP118" s="809"/>
      <c r="DQ118" s="810" t="s">
        <v>229</v>
      </c>
      <c r="DR118" s="808"/>
      <c r="DS118" s="808"/>
      <c r="DT118" s="808"/>
      <c r="DU118" s="809"/>
      <c r="DV118" s="852" t="s">
        <v>229</v>
      </c>
      <c r="DW118" s="853"/>
      <c r="DX118" s="853"/>
      <c r="DY118" s="853"/>
      <c r="DZ118" s="854"/>
    </row>
    <row r="119" spans="1:130" s="226" customFormat="1" ht="26.25" customHeight="1" x14ac:dyDescent="0.15">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229</v>
      </c>
      <c r="AB119" s="917"/>
      <c r="AC119" s="917"/>
      <c r="AD119" s="917"/>
      <c r="AE119" s="918"/>
      <c r="AF119" s="919" t="s">
        <v>229</v>
      </c>
      <c r="AG119" s="917"/>
      <c r="AH119" s="917"/>
      <c r="AI119" s="917"/>
      <c r="AJ119" s="918"/>
      <c r="AK119" s="919" t="s">
        <v>229</v>
      </c>
      <c r="AL119" s="917"/>
      <c r="AM119" s="917"/>
      <c r="AN119" s="917"/>
      <c r="AO119" s="918"/>
      <c r="AP119" s="920" t="s">
        <v>229</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468</v>
      </c>
      <c r="BP119" s="906"/>
      <c r="BQ119" s="907">
        <v>13355732</v>
      </c>
      <c r="BR119" s="873"/>
      <c r="BS119" s="873"/>
      <c r="BT119" s="873"/>
      <c r="BU119" s="873"/>
      <c r="BV119" s="873">
        <v>14505207</v>
      </c>
      <c r="BW119" s="873"/>
      <c r="BX119" s="873"/>
      <c r="BY119" s="873"/>
      <c r="BZ119" s="873"/>
      <c r="CA119" s="873">
        <v>14632721</v>
      </c>
      <c r="CB119" s="873"/>
      <c r="CC119" s="873"/>
      <c r="CD119" s="873"/>
      <c r="CE119" s="873"/>
      <c r="CF119" s="776"/>
      <c r="CG119" s="777"/>
      <c r="CH119" s="777"/>
      <c r="CI119" s="777"/>
      <c r="CJ119" s="862"/>
      <c r="CK119" s="956"/>
      <c r="CL119" s="851"/>
      <c r="CM119" s="866" t="s">
        <v>469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107</v>
      </c>
      <c r="DH119" s="792"/>
      <c r="DI119" s="792"/>
      <c r="DJ119" s="792"/>
      <c r="DK119" s="793"/>
      <c r="DL119" s="794" t="s">
        <v>229</v>
      </c>
      <c r="DM119" s="792"/>
      <c r="DN119" s="792"/>
      <c r="DO119" s="792"/>
      <c r="DP119" s="793"/>
      <c r="DQ119" s="794" t="s">
        <v>229</v>
      </c>
      <c r="DR119" s="792"/>
      <c r="DS119" s="792"/>
      <c r="DT119" s="792"/>
      <c r="DU119" s="793"/>
      <c r="DV119" s="876" t="s">
        <v>229</v>
      </c>
      <c r="DW119" s="877"/>
      <c r="DX119" s="877"/>
      <c r="DY119" s="877"/>
      <c r="DZ119" s="878"/>
    </row>
    <row r="120" spans="1:130" s="226" customFormat="1" ht="26.25" customHeight="1" x14ac:dyDescent="0.15">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229</v>
      </c>
      <c r="AB120" s="808"/>
      <c r="AC120" s="808"/>
      <c r="AD120" s="808"/>
      <c r="AE120" s="809"/>
      <c r="AF120" s="810" t="s">
        <v>229</v>
      </c>
      <c r="AG120" s="808"/>
      <c r="AH120" s="808"/>
      <c r="AI120" s="808"/>
      <c r="AJ120" s="809"/>
      <c r="AK120" s="810" t="s">
        <v>229</v>
      </c>
      <c r="AL120" s="808"/>
      <c r="AM120" s="808"/>
      <c r="AN120" s="808"/>
      <c r="AO120" s="809"/>
      <c r="AP120" s="852" t="s">
        <v>229</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1873299</v>
      </c>
      <c r="BR120" s="870"/>
      <c r="BS120" s="870"/>
      <c r="BT120" s="870"/>
      <c r="BU120" s="870"/>
      <c r="BV120" s="870">
        <v>1709346</v>
      </c>
      <c r="BW120" s="870"/>
      <c r="BX120" s="870"/>
      <c r="BY120" s="870"/>
      <c r="BZ120" s="870"/>
      <c r="CA120" s="870">
        <v>1840558</v>
      </c>
      <c r="CB120" s="870"/>
      <c r="CC120" s="870"/>
      <c r="CD120" s="870"/>
      <c r="CE120" s="870"/>
      <c r="CF120" s="894">
        <v>54</v>
      </c>
      <c r="CG120" s="895"/>
      <c r="CH120" s="895"/>
      <c r="CI120" s="895"/>
      <c r="CJ120" s="895"/>
      <c r="CK120" s="896" t="s">
        <v>472</v>
      </c>
      <c r="CL120" s="880"/>
      <c r="CM120" s="880"/>
      <c r="CN120" s="880"/>
      <c r="CO120" s="881"/>
      <c r="CP120" s="900" t="s">
        <v>411</v>
      </c>
      <c r="CQ120" s="901"/>
      <c r="CR120" s="901"/>
      <c r="CS120" s="901"/>
      <c r="CT120" s="901"/>
      <c r="CU120" s="901"/>
      <c r="CV120" s="901"/>
      <c r="CW120" s="901"/>
      <c r="CX120" s="901"/>
      <c r="CY120" s="901"/>
      <c r="CZ120" s="901"/>
      <c r="DA120" s="901"/>
      <c r="DB120" s="901"/>
      <c r="DC120" s="901"/>
      <c r="DD120" s="901"/>
      <c r="DE120" s="901"/>
      <c r="DF120" s="902"/>
      <c r="DG120" s="889">
        <v>2429563</v>
      </c>
      <c r="DH120" s="870"/>
      <c r="DI120" s="870"/>
      <c r="DJ120" s="870"/>
      <c r="DK120" s="870"/>
      <c r="DL120" s="870">
        <v>2502628</v>
      </c>
      <c r="DM120" s="870"/>
      <c r="DN120" s="870"/>
      <c r="DO120" s="870"/>
      <c r="DP120" s="870"/>
      <c r="DQ120" s="870">
        <v>2568942</v>
      </c>
      <c r="DR120" s="870"/>
      <c r="DS120" s="870"/>
      <c r="DT120" s="870"/>
      <c r="DU120" s="870"/>
      <c r="DV120" s="871">
        <v>75.3</v>
      </c>
      <c r="DW120" s="871"/>
      <c r="DX120" s="871"/>
      <c r="DY120" s="871"/>
      <c r="DZ120" s="872"/>
    </row>
    <row r="121" spans="1:130" s="226" customFormat="1" ht="26.25" customHeight="1" x14ac:dyDescent="0.15">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1834</v>
      </c>
      <c r="AB121" s="808"/>
      <c r="AC121" s="808"/>
      <c r="AD121" s="808"/>
      <c r="AE121" s="809"/>
      <c r="AF121" s="810">
        <v>1834</v>
      </c>
      <c r="AG121" s="808"/>
      <c r="AH121" s="808"/>
      <c r="AI121" s="808"/>
      <c r="AJ121" s="809"/>
      <c r="AK121" s="810">
        <v>1834</v>
      </c>
      <c r="AL121" s="808"/>
      <c r="AM121" s="808"/>
      <c r="AN121" s="808"/>
      <c r="AO121" s="809"/>
      <c r="AP121" s="852">
        <v>0.1</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96614</v>
      </c>
      <c r="BR121" s="845"/>
      <c r="BS121" s="845"/>
      <c r="BT121" s="845"/>
      <c r="BU121" s="845"/>
      <c r="BV121" s="845">
        <v>84214</v>
      </c>
      <c r="BW121" s="845"/>
      <c r="BX121" s="845"/>
      <c r="BY121" s="845"/>
      <c r="BZ121" s="845"/>
      <c r="CA121" s="845">
        <v>69586</v>
      </c>
      <c r="CB121" s="845"/>
      <c r="CC121" s="845"/>
      <c r="CD121" s="845"/>
      <c r="CE121" s="845"/>
      <c r="CF121" s="903">
        <v>2</v>
      </c>
      <c r="CG121" s="904"/>
      <c r="CH121" s="904"/>
      <c r="CI121" s="904"/>
      <c r="CJ121" s="904"/>
      <c r="CK121" s="897"/>
      <c r="CL121" s="883"/>
      <c r="CM121" s="883"/>
      <c r="CN121" s="883"/>
      <c r="CO121" s="884"/>
      <c r="CP121" s="863" t="s">
        <v>409</v>
      </c>
      <c r="CQ121" s="864"/>
      <c r="CR121" s="864"/>
      <c r="CS121" s="864"/>
      <c r="CT121" s="864"/>
      <c r="CU121" s="864"/>
      <c r="CV121" s="864"/>
      <c r="CW121" s="864"/>
      <c r="CX121" s="864"/>
      <c r="CY121" s="864"/>
      <c r="CZ121" s="864"/>
      <c r="DA121" s="864"/>
      <c r="DB121" s="864"/>
      <c r="DC121" s="864"/>
      <c r="DD121" s="864"/>
      <c r="DE121" s="864"/>
      <c r="DF121" s="865"/>
      <c r="DG121" s="844">
        <v>195925</v>
      </c>
      <c r="DH121" s="845"/>
      <c r="DI121" s="845"/>
      <c r="DJ121" s="845"/>
      <c r="DK121" s="845"/>
      <c r="DL121" s="845">
        <v>214579</v>
      </c>
      <c r="DM121" s="845"/>
      <c r="DN121" s="845"/>
      <c r="DO121" s="845"/>
      <c r="DP121" s="845"/>
      <c r="DQ121" s="845">
        <v>187155</v>
      </c>
      <c r="DR121" s="845"/>
      <c r="DS121" s="845"/>
      <c r="DT121" s="845"/>
      <c r="DU121" s="845"/>
      <c r="DV121" s="822">
        <v>5.5</v>
      </c>
      <c r="DW121" s="822"/>
      <c r="DX121" s="822"/>
      <c r="DY121" s="822"/>
      <c r="DZ121" s="823"/>
    </row>
    <row r="122" spans="1:130" s="226" customFormat="1" ht="26.25" customHeight="1" x14ac:dyDescent="0.15">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229</v>
      </c>
      <c r="AB122" s="808"/>
      <c r="AC122" s="808"/>
      <c r="AD122" s="808"/>
      <c r="AE122" s="809"/>
      <c r="AF122" s="810" t="s">
        <v>229</v>
      </c>
      <c r="AG122" s="808"/>
      <c r="AH122" s="808"/>
      <c r="AI122" s="808"/>
      <c r="AJ122" s="809"/>
      <c r="AK122" s="810" t="s">
        <v>229</v>
      </c>
      <c r="AL122" s="808"/>
      <c r="AM122" s="808"/>
      <c r="AN122" s="808"/>
      <c r="AO122" s="809"/>
      <c r="AP122" s="852" t="s">
        <v>229</v>
      </c>
      <c r="AQ122" s="853"/>
      <c r="AR122" s="853"/>
      <c r="AS122" s="853"/>
      <c r="AT122" s="854"/>
      <c r="AU122" s="911"/>
      <c r="AV122" s="912"/>
      <c r="AW122" s="912"/>
      <c r="AX122" s="912"/>
      <c r="AY122" s="913"/>
      <c r="AZ122" s="866" t="s">
        <v>475</v>
      </c>
      <c r="BA122" s="867"/>
      <c r="BB122" s="867"/>
      <c r="BC122" s="867"/>
      <c r="BD122" s="867"/>
      <c r="BE122" s="867"/>
      <c r="BF122" s="867"/>
      <c r="BG122" s="867"/>
      <c r="BH122" s="867"/>
      <c r="BI122" s="867"/>
      <c r="BJ122" s="867"/>
      <c r="BK122" s="867"/>
      <c r="BL122" s="867"/>
      <c r="BM122" s="867"/>
      <c r="BN122" s="867"/>
      <c r="BO122" s="867"/>
      <c r="BP122" s="868"/>
      <c r="BQ122" s="907">
        <v>8134484</v>
      </c>
      <c r="BR122" s="873"/>
      <c r="BS122" s="873"/>
      <c r="BT122" s="873"/>
      <c r="BU122" s="873"/>
      <c r="BV122" s="873">
        <v>8757897</v>
      </c>
      <c r="BW122" s="873"/>
      <c r="BX122" s="873"/>
      <c r="BY122" s="873"/>
      <c r="BZ122" s="873"/>
      <c r="CA122" s="873">
        <v>8785460</v>
      </c>
      <c r="CB122" s="873"/>
      <c r="CC122" s="873"/>
      <c r="CD122" s="873"/>
      <c r="CE122" s="873"/>
      <c r="CF122" s="874">
        <v>257.5</v>
      </c>
      <c r="CG122" s="875"/>
      <c r="CH122" s="875"/>
      <c r="CI122" s="875"/>
      <c r="CJ122" s="875"/>
      <c r="CK122" s="897"/>
      <c r="CL122" s="883"/>
      <c r="CM122" s="883"/>
      <c r="CN122" s="883"/>
      <c r="CO122" s="884"/>
      <c r="CP122" s="863" t="s">
        <v>408</v>
      </c>
      <c r="CQ122" s="864"/>
      <c r="CR122" s="864"/>
      <c r="CS122" s="864"/>
      <c r="CT122" s="864"/>
      <c r="CU122" s="864"/>
      <c r="CV122" s="864"/>
      <c r="CW122" s="864"/>
      <c r="CX122" s="864"/>
      <c r="CY122" s="864"/>
      <c r="CZ122" s="864"/>
      <c r="DA122" s="864"/>
      <c r="DB122" s="864"/>
      <c r="DC122" s="864"/>
      <c r="DD122" s="864"/>
      <c r="DE122" s="864"/>
      <c r="DF122" s="865"/>
      <c r="DG122" s="844">
        <v>127218</v>
      </c>
      <c r="DH122" s="845"/>
      <c r="DI122" s="845"/>
      <c r="DJ122" s="845"/>
      <c r="DK122" s="845"/>
      <c r="DL122" s="845">
        <v>118926</v>
      </c>
      <c r="DM122" s="845"/>
      <c r="DN122" s="845"/>
      <c r="DO122" s="845"/>
      <c r="DP122" s="845"/>
      <c r="DQ122" s="845">
        <v>114455</v>
      </c>
      <c r="DR122" s="845"/>
      <c r="DS122" s="845"/>
      <c r="DT122" s="845"/>
      <c r="DU122" s="845"/>
      <c r="DV122" s="822">
        <v>3.4</v>
      </c>
      <c r="DW122" s="822"/>
      <c r="DX122" s="822"/>
      <c r="DY122" s="822"/>
      <c r="DZ122" s="823"/>
    </row>
    <row r="123" spans="1:130" s="226" customFormat="1" ht="26.25" customHeight="1" x14ac:dyDescent="0.15">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229</v>
      </c>
      <c r="AB123" s="808"/>
      <c r="AC123" s="808"/>
      <c r="AD123" s="808"/>
      <c r="AE123" s="809"/>
      <c r="AF123" s="810" t="s">
        <v>229</v>
      </c>
      <c r="AG123" s="808"/>
      <c r="AH123" s="808"/>
      <c r="AI123" s="808"/>
      <c r="AJ123" s="809"/>
      <c r="AK123" s="810" t="s">
        <v>229</v>
      </c>
      <c r="AL123" s="808"/>
      <c r="AM123" s="808"/>
      <c r="AN123" s="808"/>
      <c r="AO123" s="809"/>
      <c r="AP123" s="852" t="s">
        <v>464</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476</v>
      </c>
      <c r="BP123" s="906"/>
      <c r="BQ123" s="860">
        <v>10104397</v>
      </c>
      <c r="BR123" s="861"/>
      <c r="BS123" s="861"/>
      <c r="BT123" s="861"/>
      <c r="BU123" s="861"/>
      <c r="BV123" s="861">
        <v>10551457</v>
      </c>
      <c r="BW123" s="861"/>
      <c r="BX123" s="861"/>
      <c r="BY123" s="861"/>
      <c r="BZ123" s="861"/>
      <c r="CA123" s="861">
        <v>10695604</v>
      </c>
      <c r="CB123" s="861"/>
      <c r="CC123" s="861"/>
      <c r="CD123" s="861"/>
      <c r="CE123" s="861"/>
      <c r="CF123" s="776"/>
      <c r="CG123" s="777"/>
      <c r="CH123" s="777"/>
      <c r="CI123" s="777"/>
      <c r="CJ123" s="862"/>
      <c r="CK123" s="897"/>
      <c r="CL123" s="883"/>
      <c r="CM123" s="883"/>
      <c r="CN123" s="883"/>
      <c r="CO123" s="884"/>
      <c r="CP123" s="863" t="s">
        <v>477</v>
      </c>
      <c r="CQ123" s="864"/>
      <c r="CR123" s="864"/>
      <c r="CS123" s="864"/>
      <c r="CT123" s="864"/>
      <c r="CU123" s="864"/>
      <c r="CV123" s="864"/>
      <c r="CW123" s="864"/>
      <c r="CX123" s="864"/>
      <c r="CY123" s="864"/>
      <c r="CZ123" s="864"/>
      <c r="DA123" s="864"/>
      <c r="DB123" s="864"/>
      <c r="DC123" s="864"/>
      <c r="DD123" s="864"/>
      <c r="DE123" s="864"/>
      <c r="DF123" s="865"/>
      <c r="DG123" s="807">
        <v>3064</v>
      </c>
      <c r="DH123" s="808"/>
      <c r="DI123" s="808"/>
      <c r="DJ123" s="808"/>
      <c r="DK123" s="809"/>
      <c r="DL123" s="810">
        <v>2122</v>
      </c>
      <c r="DM123" s="808"/>
      <c r="DN123" s="808"/>
      <c r="DO123" s="808"/>
      <c r="DP123" s="809"/>
      <c r="DQ123" s="810">
        <v>1584</v>
      </c>
      <c r="DR123" s="808"/>
      <c r="DS123" s="808"/>
      <c r="DT123" s="808"/>
      <c r="DU123" s="809"/>
      <c r="DV123" s="852">
        <v>0</v>
      </c>
      <c r="DW123" s="853"/>
      <c r="DX123" s="853"/>
      <c r="DY123" s="853"/>
      <c r="DZ123" s="854"/>
    </row>
    <row r="124" spans="1:130" s="226" customFormat="1" ht="26.25" customHeight="1" thickBot="1" x14ac:dyDescent="0.2">
      <c r="A124" s="848"/>
      <c r="B124" s="849"/>
      <c r="C124" s="843"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229</v>
      </c>
      <c r="AB124" s="808"/>
      <c r="AC124" s="808"/>
      <c r="AD124" s="808"/>
      <c r="AE124" s="809"/>
      <c r="AF124" s="810" t="s">
        <v>464</v>
      </c>
      <c r="AG124" s="808"/>
      <c r="AH124" s="808"/>
      <c r="AI124" s="808"/>
      <c r="AJ124" s="809"/>
      <c r="AK124" s="810" t="s">
        <v>229</v>
      </c>
      <c r="AL124" s="808"/>
      <c r="AM124" s="808"/>
      <c r="AN124" s="808"/>
      <c r="AO124" s="809"/>
      <c r="AP124" s="852" t="s">
        <v>229</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107.9</v>
      </c>
      <c r="BR124" s="859"/>
      <c r="BS124" s="859"/>
      <c r="BT124" s="859"/>
      <c r="BU124" s="859"/>
      <c r="BV124" s="859">
        <v>123.1</v>
      </c>
      <c r="BW124" s="859"/>
      <c r="BX124" s="859"/>
      <c r="BY124" s="859"/>
      <c r="BZ124" s="859"/>
      <c r="CA124" s="859">
        <v>115.4</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t="s">
        <v>229</v>
      </c>
      <c r="DH124" s="792"/>
      <c r="DI124" s="792"/>
      <c r="DJ124" s="792"/>
      <c r="DK124" s="793"/>
      <c r="DL124" s="794" t="s">
        <v>229</v>
      </c>
      <c r="DM124" s="792"/>
      <c r="DN124" s="792"/>
      <c r="DO124" s="792"/>
      <c r="DP124" s="793"/>
      <c r="DQ124" s="794" t="s">
        <v>229</v>
      </c>
      <c r="DR124" s="792"/>
      <c r="DS124" s="792"/>
      <c r="DT124" s="792"/>
      <c r="DU124" s="793"/>
      <c r="DV124" s="876" t="s">
        <v>229</v>
      </c>
      <c r="DW124" s="877"/>
      <c r="DX124" s="877"/>
      <c r="DY124" s="877"/>
      <c r="DZ124" s="878"/>
    </row>
    <row r="125" spans="1:130" s="226" customFormat="1" ht="26.25" customHeight="1" x14ac:dyDescent="0.15">
      <c r="A125" s="848"/>
      <c r="B125" s="849"/>
      <c r="C125" s="843" t="s">
        <v>467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229</v>
      </c>
      <c r="AB125" s="808"/>
      <c r="AC125" s="808"/>
      <c r="AD125" s="808"/>
      <c r="AE125" s="809"/>
      <c r="AF125" s="810" t="s">
        <v>229</v>
      </c>
      <c r="AG125" s="808"/>
      <c r="AH125" s="808"/>
      <c r="AI125" s="808"/>
      <c r="AJ125" s="809"/>
      <c r="AK125" s="810" t="s">
        <v>229</v>
      </c>
      <c r="AL125" s="808"/>
      <c r="AM125" s="808"/>
      <c r="AN125" s="808"/>
      <c r="AO125" s="809"/>
      <c r="AP125" s="852" t="s">
        <v>229</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229</v>
      </c>
      <c r="DH125" s="870"/>
      <c r="DI125" s="870"/>
      <c r="DJ125" s="870"/>
      <c r="DK125" s="870"/>
      <c r="DL125" s="870" t="s">
        <v>229</v>
      </c>
      <c r="DM125" s="870"/>
      <c r="DN125" s="870"/>
      <c r="DO125" s="870"/>
      <c r="DP125" s="870"/>
      <c r="DQ125" s="870" t="s">
        <v>229</v>
      </c>
      <c r="DR125" s="870"/>
      <c r="DS125" s="870"/>
      <c r="DT125" s="870"/>
      <c r="DU125" s="870"/>
      <c r="DV125" s="871" t="s">
        <v>229</v>
      </c>
      <c r="DW125" s="871"/>
      <c r="DX125" s="871"/>
      <c r="DY125" s="871"/>
      <c r="DZ125" s="872"/>
    </row>
    <row r="126" spans="1:130" s="226" customFormat="1" ht="26.25" customHeight="1" thickBot="1" x14ac:dyDescent="0.2">
      <c r="A126" s="848"/>
      <c r="B126" s="849"/>
      <c r="C126" s="843" t="s">
        <v>469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928</v>
      </c>
      <c r="AB126" s="808"/>
      <c r="AC126" s="808"/>
      <c r="AD126" s="808"/>
      <c r="AE126" s="809"/>
      <c r="AF126" s="810">
        <v>107</v>
      </c>
      <c r="AG126" s="808"/>
      <c r="AH126" s="808"/>
      <c r="AI126" s="808"/>
      <c r="AJ126" s="809"/>
      <c r="AK126" s="810" t="s">
        <v>229</v>
      </c>
      <c r="AL126" s="808"/>
      <c r="AM126" s="808"/>
      <c r="AN126" s="808"/>
      <c r="AO126" s="809"/>
      <c r="AP126" s="852" t="s">
        <v>229</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229</v>
      </c>
      <c r="DH126" s="845"/>
      <c r="DI126" s="845"/>
      <c r="DJ126" s="845"/>
      <c r="DK126" s="845"/>
      <c r="DL126" s="845" t="s">
        <v>229</v>
      </c>
      <c r="DM126" s="845"/>
      <c r="DN126" s="845"/>
      <c r="DO126" s="845"/>
      <c r="DP126" s="845"/>
      <c r="DQ126" s="845" t="s">
        <v>229</v>
      </c>
      <c r="DR126" s="845"/>
      <c r="DS126" s="845"/>
      <c r="DT126" s="845"/>
      <c r="DU126" s="845"/>
      <c r="DV126" s="822" t="s">
        <v>229</v>
      </c>
      <c r="DW126" s="822"/>
      <c r="DX126" s="822"/>
      <c r="DY126" s="822"/>
      <c r="DZ126" s="823"/>
    </row>
    <row r="127" spans="1:130" s="226" customFormat="1" ht="26.25" customHeight="1" x14ac:dyDescent="0.15">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229</v>
      </c>
      <c r="AB127" s="808"/>
      <c r="AC127" s="808"/>
      <c r="AD127" s="808"/>
      <c r="AE127" s="809"/>
      <c r="AF127" s="810" t="s">
        <v>229</v>
      </c>
      <c r="AG127" s="808"/>
      <c r="AH127" s="808"/>
      <c r="AI127" s="808"/>
      <c r="AJ127" s="809"/>
      <c r="AK127" s="810" t="s">
        <v>229</v>
      </c>
      <c r="AL127" s="808"/>
      <c r="AM127" s="808"/>
      <c r="AN127" s="808"/>
      <c r="AO127" s="809"/>
      <c r="AP127" s="852" t="s">
        <v>229</v>
      </c>
      <c r="AQ127" s="853"/>
      <c r="AR127" s="853"/>
      <c r="AS127" s="853"/>
      <c r="AT127" s="854"/>
      <c r="AU127" s="228"/>
      <c r="AV127" s="228"/>
      <c r="AW127" s="228"/>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229</v>
      </c>
      <c r="DH127" s="845"/>
      <c r="DI127" s="845"/>
      <c r="DJ127" s="845"/>
      <c r="DK127" s="845"/>
      <c r="DL127" s="845" t="s">
        <v>229</v>
      </c>
      <c r="DM127" s="845"/>
      <c r="DN127" s="845"/>
      <c r="DO127" s="845"/>
      <c r="DP127" s="845"/>
      <c r="DQ127" s="845" t="s">
        <v>229</v>
      </c>
      <c r="DR127" s="845"/>
      <c r="DS127" s="845"/>
      <c r="DT127" s="845"/>
      <c r="DU127" s="845"/>
      <c r="DV127" s="822" t="s">
        <v>229</v>
      </c>
      <c r="DW127" s="822"/>
      <c r="DX127" s="822"/>
      <c r="DY127" s="822"/>
      <c r="DZ127" s="823"/>
    </row>
    <row r="128" spans="1:130" s="226" customFormat="1" ht="26.25" customHeight="1" thickBot="1" x14ac:dyDescent="0.2">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12917</v>
      </c>
      <c r="AB128" s="829"/>
      <c r="AC128" s="829"/>
      <c r="AD128" s="829"/>
      <c r="AE128" s="830"/>
      <c r="AF128" s="831">
        <v>14470</v>
      </c>
      <c r="AG128" s="829"/>
      <c r="AH128" s="829"/>
      <c r="AI128" s="829"/>
      <c r="AJ128" s="830"/>
      <c r="AK128" s="831">
        <v>11620</v>
      </c>
      <c r="AL128" s="829"/>
      <c r="AM128" s="829"/>
      <c r="AN128" s="829"/>
      <c r="AO128" s="830"/>
      <c r="AP128" s="832"/>
      <c r="AQ128" s="833"/>
      <c r="AR128" s="833"/>
      <c r="AS128" s="833"/>
      <c r="AT128" s="834"/>
      <c r="AU128" s="228"/>
      <c r="AV128" s="228"/>
      <c r="AW128" s="228"/>
      <c r="AX128" s="835" t="s">
        <v>491</v>
      </c>
      <c r="AY128" s="836"/>
      <c r="AZ128" s="836"/>
      <c r="BA128" s="836"/>
      <c r="BB128" s="836"/>
      <c r="BC128" s="836"/>
      <c r="BD128" s="836"/>
      <c r="BE128" s="837"/>
      <c r="BF128" s="814" t="s">
        <v>464</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492</v>
      </c>
      <c r="CQ128" s="758"/>
      <c r="CR128" s="758"/>
      <c r="CS128" s="758"/>
      <c r="CT128" s="758"/>
      <c r="CU128" s="758"/>
      <c r="CV128" s="758"/>
      <c r="CW128" s="758"/>
      <c r="CX128" s="758"/>
      <c r="CY128" s="758"/>
      <c r="CZ128" s="758"/>
      <c r="DA128" s="758"/>
      <c r="DB128" s="758"/>
      <c r="DC128" s="758"/>
      <c r="DD128" s="758"/>
      <c r="DE128" s="758"/>
      <c r="DF128" s="759"/>
      <c r="DG128" s="818" t="s">
        <v>229</v>
      </c>
      <c r="DH128" s="819"/>
      <c r="DI128" s="819"/>
      <c r="DJ128" s="819"/>
      <c r="DK128" s="819"/>
      <c r="DL128" s="819" t="s">
        <v>229</v>
      </c>
      <c r="DM128" s="819"/>
      <c r="DN128" s="819"/>
      <c r="DO128" s="819"/>
      <c r="DP128" s="819"/>
      <c r="DQ128" s="819" t="s">
        <v>229</v>
      </c>
      <c r="DR128" s="819"/>
      <c r="DS128" s="819"/>
      <c r="DT128" s="819"/>
      <c r="DU128" s="819"/>
      <c r="DV128" s="820" t="s">
        <v>229</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493</v>
      </c>
      <c r="X129" s="805"/>
      <c r="Y129" s="805"/>
      <c r="Z129" s="806"/>
      <c r="AA129" s="807">
        <v>3669509</v>
      </c>
      <c r="AB129" s="808"/>
      <c r="AC129" s="808"/>
      <c r="AD129" s="808"/>
      <c r="AE129" s="809"/>
      <c r="AF129" s="810">
        <v>4005785</v>
      </c>
      <c r="AG129" s="808"/>
      <c r="AH129" s="808"/>
      <c r="AI129" s="808"/>
      <c r="AJ129" s="809"/>
      <c r="AK129" s="810">
        <v>4138343</v>
      </c>
      <c r="AL129" s="808"/>
      <c r="AM129" s="808"/>
      <c r="AN129" s="808"/>
      <c r="AO129" s="809"/>
      <c r="AP129" s="811"/>
      <c r="AQ129" s="812"/>
      <c r="AR129" s="812"/>
      <c r="AS129" s="812"/>
      <c r="AT129" s="813"/>
      <c r="AU129" s="229"/>
      <c r="AV129" s="229"/>
      <c r="AW129" s="229"/>
      <c r="AX129" s="779" t="s">
        <v>494</v>
      </c>
      <c r="AY129" s="780"/>
      <c r="AZ129" s="780"/>
      <c r="BA129" s="780"/>
      <c r="BB129" s="780"/>
      <c r="BC129" s="780"/>
      <c r="BD129" s="780"/>
      <c r="BE129" s="781"/>
      <c r="BF129" s="798" t="s">
        <v>229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496</v>
      </c>
      <c r="X130" s="805"/>
      <c r="Y130" s="805"/>
      <c r="Z130" s="806"/>
      <c r="AA130" s="807">
        <v>656815</v>
      </c>
      <c r="AB130" s="808"/>
      <c r="AC130" s="808"/>
      <c r="AD130" s="808"/>
      <c r="AE130" s="809"/>
      <c r="AF130" s="810">
        <v>794676</v>
      </c>
      <c r="AG130" s="808"/>
      <c r="AH130" s="808"/>
      <c r="AI130" s="808"/>
      <c r="AJ130" s="809"/>
      <c r="AK130" s="810">
        <v>727047</v>
      </c>
      <c r="AL130" s="808"/>
      <c r="AM130" s="808"/>
      <c r="AN130" s="808"/>
      <c r="AO130" s="809"/>
      <c r="AP130" s="811"/>
      <c r="AQ130" s="812"/>
      <c r="AR130" s="812"/>
      <c r="AS130" s="812"/>
      <c r="AT130" s="813"/>
      <c r="AU130" s="229"/>
      <c r="AV130" s="229"/>
      <c r="AW130" s="229"/>
      <c r="AX130" s="779" t="s">
        <v>497</v>
      </c>
      <c r="AY130" s="780"/>
      <c r="AZ130" s="780"/>
      <c r="BA130" s="780"/>
      <c r="BB130" s="780"/>
      <c r="BC130" s="780"/>
      <c r="BD130" s="780"/>
      <c r="BE130" s="781"/>
      <c r="BF130" s="782">
        <v>12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498</v>
      </c>
      <c r="X131" s="789"/>
      <c r="Y131" s="789"/>
      <c r="Z131" s="790"/>
      <c r="AA131" s="791">
        <v>3012694</v>
      </c>
      <c r="AB131" s="792"/>
      <c r="AC131" s="792"/>
      <c r="AD131" s="792"/>
      <c r="AE131" s="793"/>
      <c r="AF131" s="794">
        <v>3211109</v>
      </c>
      <c r="AG131" s="792"/>
      <c r="AH131" s="792"/>
      <c r="AI131" s="792"/>
      <c r="AJ131" s="793"/>
      <c r="AK131" s="794">
        <v>3411296</v>
      </c>
      <c r="AL131" s="792"/>
      <c r="AM131" s="792"/>
      <c r="AN131" s="792"/>
      <c r="AO131" s="793"/>
      <c r="AP131" s="795"/>
      <c r="AQ131" s="796"/>
      <c r="AR131" s="796"/>
      <c r="AS131" s="796"/>
      <c r="AT131" s="797"/>
      <c r="AU131" s="229"/>
      <c r="AV131" s="229"/>
      <c r="AW131" s="229"/>
      <c r="AX131" s="757" t="s">
        <v>499</v>
      </c>
      <c r="AY131" s="758"/>
      <c r="AZ131" s="758"/>
      <c r="BA131" s="758"/>
      <c r="BB131" s="758"/>
      <c r="BC131" s="758"/>
      <c r="BD131" s="758"/>
      <c r="BE131" s="759"/>
      <c r="BF131" s="760">
        <v>115.4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501</v>
      </c>
      <c r="W132" s="770"/>
      <c r="X132" s="770"/>
      <c r="Y132" s="770"/>
      <c r="Z132" s="771"/>
      <c r="AA132" s="772">
        <v>11.333411229999999</v>
      </c>
      <c r="AB132" s="773"/>
      <c r="AC132" s="773"/>
      <c r="AD132" s="773"/>
      <c r="AE132" s="774"/>
      <c r="AF132" s="775">
        <v>12.52302553</v>
      </c>
      <c r="AG132" s="773"/>
      <c r="AH132" s="773"/>
      <c r="AI132" s="773"/>
      <c r="AJ132" s="774"/>
      <c r="AK132" s="775">
        <v>12.278002259999999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502</v>
      </c>
      <c r="W133" s="749"/>
      <c r="X133" s="749"/>
      <c r="Y133" s="749"/>
      <c r="Z133" s="750"/>
      <c r="AA133" s="751">
        <v>8.6999999999999993</v>
      </c>
      <c r="AB133" s="752"/>
      <c r="AC133" s="752"/>
      <c r="AD133" s="752"/>
      <c r="AE133" s="753"/>
      <c r="AF133" s="751">
        <v>10.6</v>
      </c>
      <c r="AG133" s="752"/>
      <c r="AH133" s="752"/>
      <c r="AI133" s="752"/>
      <c r="AJ133" s="753"/>
      <c r="AK133" s="751">
        <v>12</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Zfg8B0OE9KksdKLywxvr1Oo4chy10AjjK6C0GAQLHjhfaR/4svtcxL4o0byfkLYeO7yuMDPBAJnqgX5Sfr31w==" saltValue="WaYnBN4oKb0gzRnj+zId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2oggAhpGRBvqe2EQke9wZw6hMHRt2EBWf6x0LM15NErKgIxJhWhlJBpPbsiP1hoDiYBLI9rEXpJ0GqdnUQq9A==" saltValue="jDgTqRom0+YDjecoSiKC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ubJvsD9uPhgX6WVor7Kq1UgpB/KUkNAbaEcMoCOlFyOCsSSyUKWul8iFKeNv2ankqh3TUyoC/AJkbml0OQN0A==" saltValue="9ytXD5zgtTBcgHkqEfFt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511</v>
      </c>
      <c r="AL9" s="1159"/>
      <c r="AM9" s="1159"/>
      <c r="AN9" s="1160"/>
      <c r="AO9" s="277">
        <v>1044550</v>
      </c>
      <c r="AP9" s="277">
        <v>157052</v>
      </c>
      <c r="AQ9" s="278">
        <v>135698</v>
      </c>
      <c r="AR9" s="279">
        <v>15.7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512</v>
      </c>
      <c r="AL10" s="1159"/>
      <c r="AM10" s="1159"/>
      <c r="AN10" s="1160"/>
      <c r="AO10" s="280">
        <v>174154</v>
      </c>
      <c r="AP10" s="280">
        <v>26185</v>
      </c>
      <c r="AQ10" s="281">
        <v>15070</v>
      </c>
      <c r="AR10" s="282">
        <v>73.8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513</v>
      </c>
      <c r="AL11" s="1159"/>
      <c r="AM11" s="1159"/>
      <c r="AN11" s="1160"/>
      <c r="AO11" s="280" t="s">
        <v>514</v>
      </c>
      <c r="AP11" s="280" t="s">
        <v>514</v>
      </c>
      <c r="AQ11" s="281">
        <v>1204</v>
      </c>
      <c r="AR11" s="282" t="s">
        <v>514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515</v>
      </c>
      <c r="AL12" s="1159"/>
      <c r="AM12" s="1159"/>
      <c r="AN12" s="1160"/>
      <c r="AO12" s="280" t="s">
        <v>514</v>
      </c>
      <c r="AP12" s="280" t="s">
        <v>514</v>
      </c>
      <c r="AQ12" s="281" t="s">
        <v>514</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516</v>
      </c>
      <c r="AL13" s="1159"/>
      <c r="AM13" s="1159"/>
      <c r="AN13" s="1160"/>
      <c r="AO13" s="280">
        <v>145871</v>
      </c>
      <c r="AP13" s="280">
        <v>21932</v>
      </c>
      <c r="AQ13" s="281">
        <v>5161</v>
      </c>
      <c r="AR13" s="282">
        <v>325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517</v>
      </c>
      <c r="AL14" s="1159"/>
      <c r="AM14" s="1159"/>
      <c r="AN14" s="1160"/>
      <c r="AO14" s="280">
        <v>38869</v>
      </c>
      <c r="AP14" s="280">
        <v>5844</v>
      </c>
      <c r="AQ14" s="281">
        <v>2589</v>
      </c>
      <c r="AR14" s="282">
        <v>125.7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518</v>
      </c>
      <c r="AL15" s="1162"/>
      <c r="AM15" s="1162"/>
      <c r="AN15" s="1163"/>
      <c r="AO15" s="280">
        <v>-82864</v>
      </c>
      <c r="AP15" s="280">
        <v>-12459</v>
      </c>
      <c r="AQ15" s="281">
        <v>-9993</v>
      </c>
      <c r="AR15" s="282">
        <v>24.7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1320580</v>
      </c>
      <c r="AP16" s="280">
        <v>198554</v>
      </c>
      <c r="AQ16" s="281">
        <v>149729</v>
      </c>
      <c r="AR16" s="282">
        <v>32.6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523</v>
      </c>
      <c r="AL21" s="1165"/>
      <c r="AM21" s="1165"/>
      <c r="AN21" s="1166"/>
      <c r="AO21" s="293">
        <v>15.04</v>
      </c>
      <c r="AP21" s="294">
        <v>13.47</v>
      </c>
      <c r="AQ21" s="295">
        <v>1.57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524</v>
      </c>
      <c r="AL22" s="1165"/>
      <c r="AM22" s="1165"/>
      <c r="AN22" s="1166"/>
      <c r="AO22" s="298">
        <v>99.6</v>
      </c>
      <c r="AP22" s="299">
        <v>96.1</v>
      </c>
      <c r="AQ22" s="300">
        <v>3.5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528</v>
      </c>
      <c r="AL32" s="1149"/>
      <c r="AM32" s="1149"/>
      <c r="AN32" s="1150"/>
      <c r="AO32" s="308">
        <v>848150</v>
      </c>
      <c r="AP32" s="308">
        <v>127522</v>
      </c>
      <c r="AQ32" s="309">
        <v>77495</v>
      </c>
      <c r="AR32" s="310">
        <v>64.599999999999994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529</v>
      </c>
      <c r="AL33" s="1149"/>
      <c r="AM33" s="1149"/>
      <c r="AN33" s="1150"/>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530</v>
      </c>
      <c r="AL34" s="1149"/>
      <c r="AM34" s="1149"/>
      <c r="AN34" s="1150"/>
      <c r="AO34" s="308" t="s">
        <v>514</v>
      </c>
      <c r="AP34" s="308" t="s">
        <v>514</v>
      </c>
      <c r="AQ34" s="309" t="s">
        <v>514</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531</v>
      </c>
      <c r="AL35" s="1149"/>
      <c r="AM35" s="1149"/>
      <c r="AN35" s="1150"/>
      <c r="AO35" s="308">
        <v>258234</v>
      </c>
      <c r="AP35" s="308">
        <v>38826</v>
      </c>
      <c r="AQ35" s="309">
        <v>26940</v>
      </c>
      <c r="AR35" s="310">
        <v>44.1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532</v>
      </c>
      <c r="AL36" s="1149"/>
      <c r="AM36" s="1149"/>
      <c r="AN36" s="1150"/>
      <c r="AO36" s="308">
        <v>49288</v>
      </c>
      <c r="AP36" s="308">
        <v>7411</v>
      </c>
      <c r="AQ36" s="309">
        <v>3757</v>
      </c>
      <c r="AR36" s="310">
        <v>97.3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533</v>
      </c>
      <c r="AL37" s="1149"/>
      <c r="AM37" s="1149"/>
      <c r="AN37" s="1150"/>
      <c r="AO37" s="308">
        <v>1834</v>
      </c>
      <c r="AP37" s="308">
        <v>276</v>
      </c>
      <c r="AQ37" s="309">
        <v>476</v>
      </c>
      <c r="AR37" s="310">
        <v>-42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534</v>
      </c>
      <c r="AL38" s="1152"/>
      <c r="AM38" s="1152"/>
      <c r="AN38" s="1153"/>
      <c r="AO38" s="311" t="s">
        <v>514</v>
      </c>
      <c r="AP38" s="311" t="s">
        <v>514</v>
      </c>
      <c r="AQ38" s="312">
        <v>3</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535</v>
      </c>
      <c r="AL39" s="1152"/>
      <c r="AM39" s="1152"/>
      <c r="AN39" s="1153"/>
      <c r="AO39" s="308">
        <v>-11620</v>
      </c>
      <c r="AP39" s="308">
        <v>-1747</v>
      </c>
      <c r="AQ39" s="309">
        <v>-1869</v>
      </c>
      <c r="AR39" s="310">
        <v>-6.5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536</v>
      </c>
      <c r="AL40" s="1149"/>
      <c r="AM40" s="1149"/>
      <c r="AN40" s="1150"/>
      <c r="AO40" s="308">
        <v>-727047</v>
      </c>
      <c r="AP40" s="308">
        <v>-109314</v>
      </c>
      <c r="AQ40" s="309">
        <v>-73868</v>
      </c>
      <c r="AR40" s="310">
        <v>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300</v>
      </c>
      <c r="AL41" s="1155"/>
      <c r="AM41" s="1155"/>
      <c r="AN41" s="1156"/>
      <c r="AO41" s="308">
        <v>418839</v>
      </c>
      <c r="AP41" s="308">
        <v>62974</v>
      </c>
      <c r="AQ41" s="309">
        <v>32935</v>
      </c>
      <c r="AR41" s="310">
        <v>91.2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506</v>
      </c>
      <c r="AN49" s="1143" t="s">
        <v>540</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1195962</v>
      </c>
      <c r="AN51" s="330">
        <v>164078</v>
      </c>
      <c r="AO51" s="331">
        <v>-43.8</v>
      </c>
      <c r="AP51" s="332">
        <v>122882</v>
      </c>
      <c r="AQ51" s="333">
        <v>-11.4</v>
      </c>
      <c r="AR51" s="334">
        <v>-32.4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317074</v>
      </c>
      <c r="AN52" s="338">
        <v>43500</v>
      </c>
      <c r="AO52" s="339">
        <v>-49.1</v>
      </c>
      <c r="AP52" s="340">
        <v>65785</v>
      </c>
      <c r="AQ52" s="341">
        <v>-7.6</v>
      </c>
      <c r="AR52" s="342">
        <v>-41.5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2307722</v>
      </c>
      <c r="AN53" s="330">
        <v>322623</v>
      </c>
      <c r="AO53" s="331">
        <v>96.6</v>
      </c>
      <c r="AP53" s="332">
        <v>114790</v>
      </c>
      <c r="AQ53" s="333">
        <v>-6.6</v>
      </c>
      <c r="AR53" s="334">
        <v>103.2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1830190</v>
      </c>
      <c r="AN54" s="338">
        <v>255863</v>
      </c>
      <c r="AO54" s="339">
        <v>488.2</v>
      </c>
      <c r="AP54" s="340">
        <v>55601</v>
      </c>
      <c r="AQ54" s="341">
        <v>-15.5</v>
      </c>
      <c r="AR54" s="342">
        <v>503.7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2104565</v>
      </c>
      <c r="AN55" s="330">
        <v>301212</v>
      </c>
      <c r="AO55" s="331">
        <v>-6.6</v>
      </c>
      <c r="AP55" s="332">
        <v>126262</v>
      </c>
      <c r="AQ55" s="333">
        <v>10</v>
      </c>
      <c r="AR55" s="334">
        <v>-16.600000000000001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661184</v>
      </c>
      <c r="AN56" s="338">
        <v>94631</v>
      </c>
      <c r="AO56" s="339">
        <v>-63</v>
      </c>
      <c r="AP56" s="340">
        <v>56769</v>
      </c>
      <c r="AQ56" s="341">
        <v>2.1</v>
      </c>
      <c r="AR56" s="342">
        <v>-65.099999999999994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2457452</v>
      </c>
      <c r="AN57" s="330">
        <v>360119</v>
      </c>
      <c r="AO57" s="331">
        <v>19.600000000000001</v>
      </c>
      <c r="AP57" s="332">
        <v>126525</v>
      </c>
      <c r="AQ57" s="333">
        <v>0.2</v>
      </c>
      <c r="AR57" s="334">
        <v>19.399999999999999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1692223</v>
      </c>
      <c r="AN58" s="338">
        <v>247981</v>
      </c>
      <c r="AO58" s="339">
        <v>162.1</v>
      </c>
      <c r="AP58" s="340">
        <v>67052</v>
      </c>
      <c r="AQ58" s="341">
        <v>18.100000000000001</v>
      </c>
      <c r="AR58" s="342">
        <v>144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1290399</v>
      </c>
      <c r="AN59" s="330">
        <v>194016</v>
      </c>
      <c r="AO59" s="331">
        <v>-46.1</v>
      </c>
      <c r="AP59" s="332">
        <v>122054</v>
      </c>
      <c r="AQ59" s="333">
        <v>-3.5</v>
      </c>
      <c r="AR59" s="334">
        <v>-42.6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339247</v>
      </c>
      <c r="AN60" s="338">
        <v>51007</v>
      </c>
      <c r="AO60" s="339">
        <v>-79.400000000000006</v>
      </c>
      <c r="AP60" s="340">
        <v>68298</v>
      </c>
      <c r="AQ60" s="341">
        <v>1.9</v>
      </c>
      <c r="AR60" s="342">
        <v>-81.3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1871220</v>
      </c>
      <c r="AN61" s="345">
        <v>268410</v>
      </c>
      <c r="AO61" s="346">
        <v>3.9</v>
      </c>
      <c r="AP61" s="347">
        <v>122503</v>
      </c>
      <c r="AQ61" s="348">
        <v>-2.2999999999999998</v>
      </c>
      <c r="AR61" s="334">
        <v>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967984</v>
      </c>
      <c r="AN62" s="338">
        <v>138596</v>
      </c>
      <c r="AO62" s="339">
        <v>91.8</v>
      </c>
      <c r="AP62" s="340">
        <v>62701</v>
      </c>
      <c r="AQ62" s="341">
        <v>-0.2</v>
      </c>
      <c r="AR62" s="342">
        <v>92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103hEPq6aAa9tygNckrZitO989MIZ8xulBxJhH1P2S/NL7E/YiYsmrutAIwCEgj3VVjcm3zhrQaCOd9nseI4A==" saltValue="Y3LFxF2czM9WqtcHts5v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aT+h/erG5i5Bz/yAnUG6mkq4JbfnDLqeWFD1eyYOrXMKEYrsUJYYy5F7BMYJnoHiN6Yidq0hrydxsbxQl5pbyQ==" saltValue="VWnB7mBPTErx0c0S+ZX5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uHcOzDVCnAMlMjzrcDUGnzntNcZLDztvZdxFJ7LPw/RYVXbdgk/5J1cKfhjJAQRMPrU5+lAJ14BdokeuwcHzOQ==" saltValue="A6HYGDN1ReM7M1A3bLuo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7" t="s">
        <v>3</v>
      </c>
      <c r="D47" s="1167"/>
      <c r="E47" s="1168"/>
      <c r="F47" s="11">
        <v>28.14</v>
      </c>
      <c r="G47" s="12">
        <v>22.5</v>
      </c>
      <c r="H47" s="12">
        <v>12.07</v>
      </c>
      <c r="I47" s="12">
        <v>11.41</v>
      </c>
      <c r="J47" s="13">
        <v>12.38</v>
      </c>
    </row>
    <row r="48" spans="2:10" ht="57.75" customHeight="1" x14ac:dyDescent="0.15">
      <c r="B48" s="14"/>
      <c r="C48" s="1169" t="s">
        <v>4</v>
      </c>
      <c r="D48" s="1169"/>
      <c r="E48" s="1170"/>
      <c r="F48" s="15">
        <v>6.71</v>
      </c>
      <c r="G48" s="16">
        <v>5.78</v>
      </c>
      <c r="H48" s="16">
        <v>7.89</v>
      </c>
      <c r="I48" s="16">
        <v>6.63</v>
      </c>
      <c r="J48" s="17">
        <v>10.17</v>
      </c>
    </row>
    <row r="49" spans="2:10" ht="57.75" customHeight="1" thickBot="1" x14ac:dyDescent="0.2">
      <c r="B49" s="18"/>
      <c r="C49" s="1171" t="s">
        <v>5</v>
      </c>
      <c r="D49" s="1171"/>
      <c r="E49" s="1172"/>
      <c r="F49" s="19" t="s">
        <v>561</v>
      </c>
      <c r="G49" s="20" t="s">
        <v>562</v>
      </c>
      <c r="H49" s="20" t="s">
        <v>563</v>
      </c>
      <c r="I49" s="20" t="s">
        <v>564</v>
      </c>
      <c r="J49" s="21">
        <v>1.87</v>
      </c>
    </row>
    <row r="50" spans="2:10" x14ac:dyDescent="0.15"/>
  </sheetData>
  <sheetProtection algorithmName="SHA-512" hashValue="JmnSVKlXUKQR5ShMpiAvqqLxcPYgtV5mLKn115/xV8bMLOg6svxLsTswwfUOg9XivNf2Y22wfdywUrwvzzxysw==" saltValue="sgzQrleup6Y7wVncCAXL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