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40" yWindow="5160"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<sst xmlns="http://schemas.openxmlformats.org/spreadsheetml/2006/main" count="1026" uniqueCount="563">
  <si>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</si>
  <si>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</si>
  <si>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</si>
  <si>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</si>
  <si>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</si>
  <si>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</si>
  <si>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</si>
  <si>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</si>
  <si>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</si>
  <si>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</si>
  <si>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</si>
  <si>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</si>
  <si>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</si>
  <si>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</si>
  <si>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</si>
  <si>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</si>
  <si>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</si>
  <si>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</si>
  <si>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</si>
  <si>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</si>
  <si>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</si>
  <si>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</si>
  <si>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</si>
  <si>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</si>
  <si>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</si>
  <si>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</si>
  <si>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</si>
  <si>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</si>
  <si>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</si>
  <si>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</si>
  <si>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</si>
  <si>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</si>
  <si>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</si>
  <si>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</si>
  <si>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</si>
  <si>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</si>
  <si>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</si>
  <si>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</si>
  <si>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</si>
  <si>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</si>
  <si>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</si>
  <si>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</si>
  <si>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</si>
  <si>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</si>
  <si>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</si>
  <si>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</si>
  <si>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</si>
  <si>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</si>
  <si>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</si>
  <si>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</si>
  <si>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</si>
  <si>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</si>
  <si>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</si>
  <si>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</si>
  <si>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</si>
  <si>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</si>
  <si>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</si>
  <si>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</si>
  <si>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</si>
  <si>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</si>
  <si>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</si>
  <si>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</si>
  <si>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</si>
  <si>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</si>
  <si>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</si>
  <si>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</si>
  <si>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</si>
  <si>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</si>
  <si>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</si>
  <si>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</si>
  <si>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</si>
  <si>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</si>
  <si>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</si>
  <si>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</si>
  <si>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</si>
  <si>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</si>
  <si>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</si>
  <si>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</si>
  <si>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</si>
  <si>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</si>
  <si>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</si>
  <si>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</si>
  <si>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</si>
  <si>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</si>
  <si>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</si>
  <si>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</si>
  <si>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</si>
  <si>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</si>
  <si>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</si>
  <si>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</si>
  <si>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</si>
  <si>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</si>
  <si>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</si>
  <si>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</si>
  <si>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</si>
  <si>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</si>
  <si>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</si>
  <si>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</si>
  <si>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</si>
  <si>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</si>
  <si>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</si>
  <si>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</si>
  <si>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</si>
  <si>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</si>
  <si>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</si>
  <si>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</si>
  <si>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</si>
  <si>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</si>
  <si>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</si>
  <si>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</si>
  <si>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</si>
  <si>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</si>
  <si>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</si>
  <si>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</si>
  <si>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</si>
  <si>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</si>
  <si>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</si>
  <si>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</si>
  <si>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</si>
  <si>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</si>
  <si>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</si>
  <si>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</si>
  <si>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</si>
  <si>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</si>
  <si>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</si>
  <si>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</si>
  <si>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</si>
  <si>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</si>
  <si>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</si>
  <si>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</si>
  <si>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</si>
  <si>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</si>
  <si>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</si>
  <si>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</si>
  <si>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</si>
  <si>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</si>
  <si>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</si>
  <si>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</si>
  <si>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</si>
  <si>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</si>
  <si>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</si>
  <si>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</si>
  <si>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</si>
  <si>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</si>
  <si>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</si>
  <si>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</si>
  <si>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</si>
  <si>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</si>
  <si>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</si>
  <si>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</si>
  <si>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</si>
  <si>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</si>
  <si>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</si>
  <si>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</si>
  <si>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</si>
  <si>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</si>
  <si>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</si>
  <si>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</si>
  <si>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</si>
  <si>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</si>
  <si>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</si>
  <si>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</si>
  <si>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</si>
  <si>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</si>
  <si>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</si>
  <si>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</si>
  <si>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</si>
  <si>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</si>
  <si>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</si>
  <si>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</si>
  <si>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</si>
  <si>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</si>
  <si>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</si>
  <si>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</si>
  <si>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</si>
  <si>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</si>
  <si>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</si>
  <si>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</si>
  <si>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</si>
  <si>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</si>
  <si>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</si>
  <si>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</si>
  <si>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</si>
  <si>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</si>
  <si>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</si>
  <si>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</si>
  <si>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</si>
  <si>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</si>
  <si>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</si>
  <si>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</si>
  <si>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</si>
  <si>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</si>
  <si>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</si>
  <si>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</si>
  <si>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</si>
  <si>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山形県飯豊町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</si>
  <si>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</si>
  <si>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</si>
  <si>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</si>
  <si>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</si>
  <si>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</si>
  <si>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</si>
  <si>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</si>
  <si>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</si>
  <si>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</si>
  <si>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</si>
  <si>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</si>
  <si>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</si>
  <si>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</si>
  <si>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</si>
  <si>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</si>
  <si>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</si>
  <si>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</si>
  <si>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</si>
  <si>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</si>
  <si>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</si>
  <si>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</si>
  <si>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</si>
  <si>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</si>
  <si>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</si>
  <si>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</si>
  <si>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</si>
  <si>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</si>
  <si>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</si>
  <si>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</si>
  <si>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</si>
  <si>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</si>
  <si>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</si>
  <si>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</si>
  <si>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</si>
  <si>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</si>
  <si>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</si>
  <si>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</si>
  <si>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</si>
  <si>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</si>
  <si>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</si>
  <si>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</si>
  <si>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</si>
  <si>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</si>
  <si>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</si>
  <si>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</si>
  <si>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</si>
  <si>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</si>
  <si>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</si>
  <si>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</si>
  <si>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</si>
  <si>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</si>
  <si>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</si>
  <si>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</si>
  <si>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</si>
  <si>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</si>
  <si>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</si>
  <si>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</si>
  <si>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</si>
  <si>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</si>
  <si>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</si>
  <si>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</si>
  <si>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</si>
  <si>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</si>
  <si>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</si>
  <si>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</si>
  <si>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</si>
  <si>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</si>
  <si>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</si>
  <si>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</si>
  <si>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</si>
  <si>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</si>
  <si>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</si>
  <si>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</si>
  <si>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</si>
  <si>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</si>
  <si>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</si>
  <si>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</si>
  <si>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</si>
  <si>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</si>
  <si>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</si>
  <si>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</si>
  <si>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</si>
  <si>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</si>
  <si>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</si>
  <si>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</si>
  <si>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</si>
  <si>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</si>
  <si>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</si>
  <si>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</si>
  <si>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</si>
  <si>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</si>
  <si>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</si>
  <si>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</si>
  <si>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</si>
  <si>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</si>
  <si>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</si>
  <si>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</si>
  <si>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</si>
  <si>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</si>
  <si>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</si>
  <si>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</si>
  <si>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</si>
  <si>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</si>
  <si>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</si>
  <si>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</si>
  <si>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</si>
  <si>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</si>
  <si>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</si>
  <si>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</si>
  <si>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</si>
  <si>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</si>
  <si>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</si>
  <si>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</si>
  <si>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</si>
  <si>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</si>
  <si>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</si>
  <si>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</si>
  <si>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</si>
  <si>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</si>
  <si>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</si>
  <si>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</si>
  <si>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</si>
  <si>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</si>
  <si>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</si>
  <si>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</si>
  <si>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</si>
  <si>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</si>
  <si>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</si>
  <si>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</si>
  <si>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</si>
  <si>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</si>
  <si>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</si>
  <si>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</si>
  <si>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</si>
  <si>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</si>
  <si>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</si>
  <si>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</si>
  <si>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</si>
  <si>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</si>
  <si>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</si>
  <si>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</si>
  <si>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</si>
  <si>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</si>
  <si>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</si>
  <si>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</si>
  <si>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</si>
  <si>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</si>
  <si>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山形県飯豊町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</si>
  <si>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</si>
  <si>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</si>
  <si>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</si>
  <si>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</si>
  <si>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</si>
  <si>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</si>
  <si>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</si>
  <si>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</si>
  <si>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</si>
  <si>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</si>
  <si>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</si>
  <si>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</si>
  <si>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</si>
  <si>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</si>
  <si>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</si>
  <si>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</si>
  <si>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</si>
  <si>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</si>
  <si>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</si>
  <si>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</si>
  <si>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</si>
  <si>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</si>
  <si>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</si>
  <si>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</si>
  <si>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</si>
  <si>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</si>
  <si>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</si>
  <si>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</si>
  <si>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</si>
  <si>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</si>
  <si>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</si>
  <si>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</si>
  <si>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</si>
  <si>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</si>
  <si>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</si>
  <si>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</si>
  <si>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</si>
  <si>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</si>
  <si>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</si>
  <si>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</si>
  <si>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農業集落排水事業特別会計</t>
    <phoneticPr fontId="5"/>
  </si>
  <si>
    <t>法非適用企業</t>
    <phoneticPr fontId="5"/>
  </si>
  <si>
    <t>生活排水個別処理事業特別会計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</si>
  <si>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</si>
  <si>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</si>
  <si>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</si>
  <si>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</si>
  <si>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</si>
  <si>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</si>
  <si>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</si>
  <si>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</si>
  <si>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</si>
  <si>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</si>
  <si>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</si>
  <si>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</si>
  <si>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</si>
  <si>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</si>
  <si>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</si>
  <si>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</si>
  <si>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</si>
  <si>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</si>
  <si>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</si>
  <si>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</si>
  <si>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</si>
  <si>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</si>
  <si>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</si>
  <si>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</si>
  <si>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</si>
  <si>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</si>
  <si>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</si>
  <si>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</si>
  <si>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</si>
  <si>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</si>
  <si>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</si>
  <si>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</si>
  <si>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</si>
  <si>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</si>
  <si>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</si>
  <si>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</si>
  <si>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</si>
  <si>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</si>
  <si>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</si>
  <si>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</si>
  <si>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</si>
  <si>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</si>
  <si>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</si>
  <si>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</si>
  <si>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</si>
  <si>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</si>
  <si>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</si>
  <si>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</si>
  <si>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</si>
  <si>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</si>
  <si>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</si>
  <si>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</si>
  <si>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</si>
  <si>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</si>
  <si>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</si>
  <si>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生活排水個別処理事業特別会計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</si>
  <si>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</si>
  <si>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</si>
  <si>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</si>
  <si>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</si>
  <si>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</si>
  <si>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</si>
  <si>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</si>
  <si>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</si>
  <si>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</si>
  <si>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</si>
  <si>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</si>
  <si>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</si>
  <si>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</si>
  <si>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</si>
  <si>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</si>
  <si>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</si>
  <si>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</si>
  <si>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</si>
  <si>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</si>
  <si>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</si>
  <si>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</si>
  <si>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</si>
  <si>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</si>
  <si>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</si>
  <si>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</si>
  <si>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</si>
  <si>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</si>
  <si>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</si>
  <si>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</si>
  <si>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</si>
  <si>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</si>
  <si>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</si>
  <si>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</si>
  <si>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</si>
  <si>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</si>
  <si>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</si>
  <si>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</si>
  <si>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</si>
  <si>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</si>
  <si>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</si>
  <si>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</si>
  <si>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</si>
  <si>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</si>
  <si>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</si>
  <si>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</si>
  <si>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</si>
  <si>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</si>
  <si>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</si>
  <si>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</si>
  <si>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</si>
  <si>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</si>
  <si>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</si>
  <si>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</si>
  <si>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</si>
  <si>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</si>
  <si>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</si>
  <si>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</si>
  <si>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</si>
  <si>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</si>
  <si>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</si>
  <si>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</si>
  <si>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</si>
  <si>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</si>
  <si>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</si>
  <si>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</si>
  <si>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</si>
  <si>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</si>
  <si>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</si>
  <si>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</si>
  <si>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</si>
  <si>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</si>
  <si>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</si>
  <si>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</si>
  <si>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</si>
  <si>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</si>
  <si>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</si>
  <si>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</si>
  <si>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</si>
  <si>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</si>
  <si>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</si>
  <si>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 3.32</t>
  </si>
  <si>
    <t>▲ 3.03</t>
  </si>
  <si>
    <t>▲ 4.12</t>
  </si>
  <si>
    <t>水道事業会計</t>
  </si>
  <si>
    <t>一般会計</t>
  </si>
  <si>
    <t>国民健康保険特別会計</t>
  </si>
  <si>
    <t>介護保険特別会計</t>
  </si>
  <si>
    <t>農業集落排水事業特別会計</t>
  </si>
  <si>
    <t>生活排水個別処理事業特別会計</t>
  </si>
  <si>
    <t>介護老人保健施設特別会計</t>
  </si>
  <si>
    <t>訪問看護特別会計</t>
  </si>
  <si>
    <t>その他会計（赤字）</t>
  </si>
  <si>
    <t>その他会計（黒字）</t>
  </si>
  <si>
    <t>-</t>
    <phoneticPr fontId="5"/>
  </si>
  <si>
    <t>置賜広域行政事務組合</t>
    <phoneticPr fontId="2"/>
  </si>
  <si>
    <t>置賜広域病院組合</t>
    <phoneticPr fontId="2"/>
  </si>
  <si>
    <t>西置賜行政組合</t>
    <phoneticPr fontId="2"/>
  </si>
  <si>
    <t>山形県消防補償等組合</t>
    <phoneticPr fontId="2"/>
  </si>
  <si>
    <t>山形県自治会館管理組合</t>
    <phoneticPr fontId="2"/>
  </si>
  <si>
    <t>山形県市町村交通災害共済組合</t>
    <phoneticPr fontId="2"/>
  </si>
  <si>
    <t>山形県市町村職員退職手当組合</t>
    <phoneticPr fontId="2"/>
  </si>
  <si>
    <t>山形県後期高齢者医療広域連合（普通会計分）</t>
    <phoneticPr fontId="2"/>
  </si>
  <si>
    <t>山形県後期高齢者医療広域連合（事業会計分）</t>
    <phoneticPr fontId="2"/>
  </si>
  <si>
    <t>-</t>
    <phoneticPr fontId="2"/>
  </si>
  <si>
    <t>-</t>
    <phoneticPr fontId="2"/>
  </si>
  <si>
    <t>飯豊町産業開発公社</t>
    <phoneticPr fontId="2"/>
  </si>
  <si>
    <t>緑のふるさと公社</t>
    <phoneticPr fontId="2"/>
  </si>
  <si>
    <t>飯豊町土地開発公社</t>
    <phoneticPr fontId="2"/>
  </si>
  <si>
    <t>どんでん平ゆり園</t>
    <phoneticPr fontId="2"/>
  </si>
  <si>
    <t>エコプラントめざみ</t>
    <phoneticPr fontId="2"/>
  </si>
  <si>
    <t>エルベ</t>
    <phoneticPr fontId="2"/>
  </si>
  <si>
    <t>飯豊めざみの里</t>
    <phoneticPr fontId="2"/>
  </si>
  <si>
    <t>ながめやま牧場</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</si>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</sst>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132663</c:v>
                </c:pt>
                <c:pt idx="1">
                  <c:v>70535</c:v>
                </c:pt>
                <c:pt idx="2">
                  <c:v>103256</c:v>
                </c:pt>
                <c:pt idx="3">
                  <c:v>86099</c:v>
                </c:pt>
                <c:pt idx="4">
                  <c:v>279350</c:v>
                </c:pt>
              </c:numCache>
            </c:numRef>
          </c:val>
          <c:smooth val="0"/>
        </c:ser>
        <c:dLbls>
          <c:showLegendKey val="0"/>
          <c:showVal val="0"/>
          <c:showCatName val="0"/>
          <c:showSerName val="0"/>
          <c:showPercent val="0"/>
          <c:showBubbleSize val="0"/>
        </c:dLbls>
        <c:marker val="1"/>
        <c:smooth val="0"/>
        <c:axId val="134915968"/>
        <c:axId val="123813888"/>
      </c:lineChart>
      <c:catAx>
        <c:axId val="134915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13888"/>
        <c:crosses val="autoZero"/>
        <c:auto val="1"/>
        <c:lblAlgn val="ctr"/>
        <c:lblOffset val="100"/>
        <c:tickLblSkip val="1"/>
        <c:tickMarkSkip val="1"/>
        <c:noMultiLvlLbl val="0"/>
      </c:catAx>
      <c:valAx>
        <c:axId val="1238138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1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9.02</c:v>
                </c:pt>
                <c:pt idx="1">
                  <c:v>8.92</c:v>
                </c:pt>
                <c:pt idx="2">
                  <c:v>7.69</c:v>
                </c:pt>
                <c:pt idx="3">
                  <c:v>7.1</c:v>
                </c:pt>
                <c:pt idx="4">
                  <c:v>6.76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21.35</c:v>
                </c:pt>
                <c:pt idx="1">
                  <c:v>26.81</c:v>
                </c:pt>
                <c:pt idx="2">
                  <c:v>29.67</c:v>
                </c:pt>
                <c:pt idx="3">
                  <c:v>30.89</c:v>
                </c:pt>
                <c:pt idx="4">
                  <c:v>31.79</c:v>
                </c:pt>
              </c:numCache>
            </c:numRef>
          </c:val>
        </c:ser>
        <c:dLbls>
          <c:showLegendKey val="0"/>
          <c:showVal val="0"/>
          <c:showCatName val="0"/>
          <c:showSerName val="0"/>
          <c:showPercent val="0"/>
          <c:showBubbleSize val="0"/>
        </c:dLbls>
        <c:gapWidth val="250"/>
        <c:overlap val="100"/>
        <c:axId val="135022464"/>
        <c:axId val="13503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1.1299999999999999</c:v>
                </c:pt>
                <c:pt idx="1">
                  <c:v>-0.38</c:v>
                </c:pt>
                <c:pt idx="2">
                  <c:v>-3.32</c:v>
                </c:pt>
                <c:pt idx="3">
                  <c:v>-3.03</c:v>
                </c:pt>
                <c:pt idx="4">
                  <c:v>-4.12</c:v>
                </c:pt>
              </c:numCache>
            </c:numRef>
          </c:val>
          <c:smooth val="0"/>
        </c:ser>
        <c:dLbls>
          <c:showLegendKey val="0"/>
          <c:showVal val="0"/>
          <c:showCatName val="0"/>
          <c:showSerName val="0"/>
          <c:showPercent val="0"/>
          <c:showBubbleSize val="0"/>
        </c:dLbls>
        <c:marker val="1"/>
        <c:smooth val="0"/>
        <c:axId val="135022464"/>
        <c:axId val="135032832"/>
      </c:lineChart>
      <c:catAx>
        <c:axId val="1350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32832"/>
        <c:crosses val="autoZero"/>
        <c:auto val="1"/>
        <c:lblAlgn val="ctr"/>
        <c:lblOffset val="100"/>
        <c:tickLblSkip val="1"/>
        <c:tickMarkSkip val="1"/>
        <c:noMultiLvlLbl val="0"/>
      </c:catAx>
      <c:valAx>
        <c:axId val="13503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0.02</c:v>
                </c:pt>
                <c:pt idx="8">
                  <c:v>#N/A</c:v>
                </c:pt>
                <c:pt idx="9">
                  <c:v>0.01</c:v>
                </c:pt>
              </c:numCache>
            </c:numRef>
          </c:val>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0.05</c:v>
                </c:pt>
                <c:pt idx="4">
                  <c:v>#N/A</c:v>
                </c:pt>
                <c:pt idx="5">
                  <c:v>0.05</c:v>
                </c:pt>
                <c:pt idx="6">
                  <c:v>#N/A</c:v>
                </c:pt>
                <c:pt idx="7">
                  <c:v>0.05</c:v>
                </c:pt>
                <c:pt idx="8">
                  <c:v>#N/A</c:v>
                </c:pt>
                <c:pt idx="9">
                  <c:v>0.06</c:v>
                </c:pt>
              </c:numCache>
            </c:numRef>
          </c:val>
        </c:ser>
        <c:ser>
          <c:idx val="4"/>
          <c:order val="4"/>
          <c:tx>
            <c:strRef>
              <c:f>データシート!$A$31</c:f>
              <c:strCache>
                <c:ptCount val="1"/>
                <c:pt idx="0">
                  <c:v>生活排水個別処理事業特別会計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0.08</c:v>
                </c:pt>
                <c:pt idx="8">
                  <c:v>#N/A</c:v>
                </c:pt>
                <c:pt idx="9">
                  <c:v>7.0000000000000007E-2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0.09</c:v>
                </c:pt>
                <c:pt idx="4">
                  <c:v>#N/A</c:v>
                </c:pt>
                <c:pt idx="5">
                  <c:v>0.11</c:v>
                </c:pt>
                <c:pt idx="6">
                  <c:v>#N/A</c:v>
                </c:pt>
                <c:pt idx="7">
                  <c:v>0.23</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0.21</c:v>
                </c:pt>
                <c:pt idx="4">
                  <c:v>#N/A</c:v>
                </c:pt>
                <c:pt idx="5">
                  <c:v>0.21</c:v>
                </c:pt>
                <c:pt idx="6">
                  <c:v>#N/A</c:v>
                </c:pt>
                <c:pt idx="7">
                  <c:v>0.44</c:v>
                </c:pt>
                <c:pt idx="8">
                  <c:v>#N/A</c:v>
                </c:pt>
                <c:pt idx="9">
                  <c:v>0.65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1.51</c:v>
                </c:pt>
                <c:pt idx="2">
                  <c:v>#N/A</c:v>
                </c:pt>
                <c:pt idx="3">
                  <c:v>1.24</c:v>
                </c:pt>
                <c:pt idx="4">
                  <c:v>#N/A</c:v>
                </c:pt>
                <c:pt idx="5">
                  <c:v>1.92</c:v>
                </c:pt>
                <c:pt idx="6">
                  <c:v>#N/A</c:v>
                </c:pt>
                <c:pt idx="7">
                  <c:v>1.5</c:v>
                </c:pt>
                <c:pt idx="8">
                  <c:v>#N/A</c:v>
                </c:pt>
                <c:pt idx="9">
                  <c:v>1.67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9.01</c:v>
                </c:pt>
                <c:pt idx="2">
                  <c:v>#N/A</c:v>
                </c:pt>
                <c:pt idx="3">
                  <c:v>8.92</c:v>
                </c:pt>
                <c:pt idx="4">
                  <c:v>#N/A</c:v>
                </c:pt>
                <c:pt idx="5">
                  <c:v>7.68</c:v>
                </c:pt>
                <c:pt idx="6">
                  <c:v>#N/A</c:v>
                </c:pt>
                <c:pt idx="7">
                  <c:v>7.09</c:v>
                </c:pt>
                <c:pt idx="8">
                  <c:v>#N/A</c:v>
                </c:pt>
                <c:pt idx="9">
                  <c:v>6.76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11.58</c:v>
                </c:pt>
                <c:pt idx="2">
                  <c:v>#N/A</c:v>
                </c:pt>
                <c:pt idx="3">
                  <c:v>13.17</c:v>
                </c:pt>
                <c:pt idx="4">
                  <c:v>#N/A</c:v>
                </c:pt>
                <c:pt idx="5">
                  <c:v>11.72</c:v>
                </c:pt>
                <c:pt idx="6">
                  <c:v>#N/A</c:v>
                </c:pt>
                <c:pt idx="7">
                  <c:v>13.05</c:v>
                </c:pt>
                <c:pt idx="8">
                  <c:v>#N/A</c:v>
                </c:pt>
                <c:pt idx="9">
                  <c:v>14.9</c:v>
                </c:pt>
              </c:numCache>
            </c:numRef>
          </c:val>
        </c:ser>
        <c:dLbls>
          <c:showLegendKey val="0"/>
          <c:showVal val="0"/>
          <c:showCatName val="0"/>
          <c:showSerName val="0"/>
          <c:showPercent val="0"/>
          <c:showBubbleSize val="0"/>
        </c:dLbls>
        <c:gapWidth val="150"/>
        <c:overlap val="100"/>
        <c:axId val="135123328"/>
        <c:axId val="135124864"/>
      </c:barChart>
      <c:catAx>
        <c:axId val="13512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24864"/>
        <c:crosses val="autoZero"/>
        <c:auto val="1"/>
        <c:lblAlgn val="ctr"/>
        <c:lblOffset val="100"/>
        <c:tickLblSkip val="1"/>
        <c:tickMarkSkip val="1"/>
        <c:noMultiLvlLbl val="0"/>
      </c:catAx>
      <c:valAx>
        <c:axId val="13512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2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901</c:v>
                </c:pt>
                <c:pt idx="5">
                  <c:v>841</c:v>
                </c:pt>
                <c:pt idx="8">
                  <c:v>790</c:v>
                </c:pt>
                <c:pt idx="11">
                  <c:v>772</c:v>
                </c:pt>
                <c:pt idx="14">
                  <c:v>750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13</c:v>
                </c:pt>
                <c:pt idx="6">
                  <c:v>12</c:v>
                </c:pt>
                <c:pt idx="9">
                  <c:v>12</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c:v>
                </c:pt>
                <c:pt idx="3">
                  <c:v>50</c:v>
                </c:pt>
                <c:pt idx="6">
                  <c:v>39</c:v>
                </c:pt>
                <c:pt idx="9">
                  <c:v>28</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199</c:v>
                </c:pt>
                <c:pt idx="3">
                  <c:v>213</c:v>
                </c:pt>
                <c:pt idx="6">
                  <c:v>209</c:v>
                </c:pt>
                <c:pt idx="9">
                  <c:v>216</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995</c:v>
                </c:pt>
                <c:pt idx="3">
                  <c:v>896</c:v>
                </c:pt>
                <c:pt idx="6">
                  <c:v>825</c:v>
                </c:pt>
                <c:pt idx="9">
                  <c:v>794</c:v>
                </c:pt>
                <c:pt idx="12">
                  <c:v>742</c:v>
                </c:pt>
              </c:numCache>
            </c:numRef>
          </c:val>
        </c:ser>
        <c:dLbls>
          <c:showLegendKey val="0"/>
          <c:showVal val="0"/>
          <c:showCatName val="0"/>
          <c:showSerName val="0"/>
          <c:showPercent val="0"/>
          <c:showBubbleSize val="0"/>
        </c:dLbls>
        <c:gapWidth val="100"/>
        <c:overlap val="100"/>
        <c:axId val="136998272"/>
        <c:axId val="13701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362</c:v>
                </c:pt>
                <c:pt idx="2">
                  <c:v>#N/A</c:v>
                </c:pt>
                <c:pt idx="3">
                  <c:v>#N/A</c:v>
                </c:pt>
                <c:pt idx="4">
                  <c:v>331</c:v>
                </c:pt>
                <c:pt idx="5">
                  <c:v>#N/A</c:v>
                </c:pt>
                <c:pt idx="6">
                  <c:v>#N/A</c:v>
                </c:pt>
                <c:pt idx="7">
                  <c:v>295</c:v>
                </c:pt>
                <c:pt idx="8">
                  <c:v>#N/A</c:v>
                </c:pt>
                <c:pt idx="9">
                  <c:v>#N/A</c:v>
                </c:pt>
                <c:pt idx="10">
                  <c:v>278</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136998272"/>
        <c:axId val="137012736"/>
      </c:lineChart>
      <c:catAx>
        <c:axId val="1369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012736"/>
        <c:crosses val="autoZero"/>
        <c:auto val="1"/>
        <c:lblAlgn val="ctr"/>
        <c:lblOffset val="100"/>
        <c:tickLblSkip val="1"/>
        <c:tickMarkSkip val="1"/>
        <c:noMultiLvlLbl val="0"/>
      </c:catAx>
      <c:valAx>
        <c:axId val="1370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6697</c:v>
                </c:pt>
                <c:pt idx="5">
                  <c:v>6325</c:v>
                </c:pt>
                <c:pt idx="8">
                  <c:v>6185</c:v>
                </c:pt>
                <c:pt idx="11">
                  <c:v>6020</c:v>
                </c:pt>
                <c:pt idx="14">
                  <c:v>6421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c:v>
                </c:pt>
                <c:pt idx="5">
                  <c:v>68</c:v>
                </c:pt>
                <c:pt idx="8">
                  <c:v>62</c:v>
                </c:pt>
                <c:pt idx="11">
                  <c:v>53</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2507</c:v>
                </c:pt>
                <c:pt idx="5">
                  <c:v>2755</c:v>
                </c:pt>
                <c:pt idx="8">
                  <c:v>2936</c:v>
                </c:pt>
                <c:pt idx="11">
                  <c:v>2999</c:v>
                </c:pt>
                <c:pt idx="14">
                  <c:v>2898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1111</c:v>
                </c:pt>
                <c:pt idx="3">
                  <c:v>1085</c:v>
                </c:pt>
                <c:pt idx="6">
                  <c:v>1039</c:v>
                </c:pt>
                <c:pt idx="9">
                  <c:v>996</c:v>
                </c:pt>
                <c:pt idx="12">
                  <c:v>942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406</c:v>
                </c:pt>
                <c:pt idx="3">
                  <c:v>378</c:v>
                </c:pt>
                <c:pt idx="6">
                  <c:v>356</c:v>
                </c:pt>
                <c:pt idx="9">
                  <c:v>355</c:v>
                </c:pt>
                <c:pt idx="12">
                  <c:v>333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2911</c:v>
                </c:pt>
                <c:pt idx="3">
                  <c:v>2811</c:v>
                </c:pt>
                <c:pt idx="6">
                  <c:v>2678</c:v>
                </c:pt>
                <c:pt idx="9">
                  <c:v>2679</c:v>
                </c:pt>
                <c:pt idx="12">
                  <c:v>2729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65</c:v>
                </c:pt>
                <c:pt idx="3">
                  <c:v>55</c:v>
                </c:pt>
                <c:pt idx="6">
                  <c:v>45</c:v>
                </c:pt>
                <c:pt idx="9">
                  <c:v>35</c:v>
                </c:pt>
                <c:pt idx="12">
                  <c:v>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6657</c:v>
                </c:pt>
                <c:pt idx="3">
                  <c:v>6210</c:v>
                </c:pt>
                <c:pt idx="6">
                  <c:v>5951</c:v>
                </c:pt>
                <c:pt idx="9">
                  <c:v>5699</c:v>
                </c:pt>
                <c:pt idx="12">
                  <c:v>6288</c:v>
                </c:pt>
              </c:numCache>
            </c:numRef>
          </c:val>
        </c:ser>
        <c:dLbls>
          <c:showLegendKey val="0"/>
          <c:showVal val="0"/>
          <c:showCatName val="0"/>
          <c:showSerName val="0"/>
          <c:showPercent val="0"/>
          <c:showBubbleSize val="0"/>
        </c:dLbls>
        <c:gapWidth val="100"/>
        <c:overlap val="100"/>
        <c:axId val="146507264"/>
        <c:axId val="14650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1886</c:v>
                </c:pt>
                <c:pt idx="2">
                  <c:v>#N/A</c:v>
                </c:pt>
                <c:pt idx="3">
                  <c:v>#N/A</c:v>
                </c:pt>
                <c:pt idx="4">
                  <c:v>1392</c:v>
                </c:pt>
                <c:pt idx="5">
                  <c:v>#N/A</c:v>
                </c:pt>
                <c:pt idx="6">
                  <c:v>#N/A</c:v>
                </c:pt>
                <c:pt idx="7">
                  <c:v>886</c:v>
                </c:pt>
                <c:pt idx="8">
                  <c:v>#N/A</c:v>
                </c:pt>
                <c:pt idx="9">
                  <c:v>#N/A</c:v>
                </c:pt>
                <c:pt idx="10">
                  <c:v>692</c:v>
                </c:pt>
                <c:pt idx="11">
                  <c:v>#N/A</c:v>
                </c:pt>
                <c:pt idx="12">
                  <c:v>#N/A</c:v>
                </c:pt>
                <c:pt idx="13">
                  <c:v>952</c:v>
                </c:pt>
                <c:pt idx="14">
                  <c:v>#N/A</c:v>
                </c:pt>
              </c:numCache>
            </c:numRef>
          </c:val>
          <c:smooth val="0"/>
        </c:ser>
        <c:dLbls>
          <c:showLegendKey val="0"/>
          <c:showVal val="0"/>
          <c:showCatName val="0"/>
          <c:showSerName val="0"/>
          <c:showPercent val="0"/>
          <c:showBubbleSize val="0"/>
        </c:dLbls>
        <c:marker val="1"/>
        <c:smooth val="0"/>
        <c:axId val="146507264"/>
        <c:axId val="146509184"/>
      </c:lineChart>
      <c:catAx>
        <c:axId val="1465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509184"/>
        <c:crosses val="autoZero"/>
        <c:auto val="1"/>
        <c:lblAlgn val="ctr"/>
        <c:lblOffset val="100"/>
        <c:tickLblSkip val="1"/>
        <c:tickMarkSkip val="1"/>
        <c:noMultiLvlLbl val="0"/>
      </c:catAx>
      <c:valAx>
        <c:axId val="1465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0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山形県飯豊町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7,688
7,634
329.41
7,388,440
7,078,421
259,592
3,837,446
6,288,183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と同ポイントの０．１８と依然として類似団体平均を大きく下回っている。人口の減少や全国平均を上回る高齢化率に加え、町内に中核となる産業がないことにより財政基盤が脆弱である。企業誘致を始め、退職者不補充等による職員数の削減による人件費の削減（５年間で１０人削減）、緊急に必要な事業の峻別など歳出の徹底的な見直しとともに、第４次飯豊町行財政改革大綱に沿った施策の重点化の両立に努め、活力あるまちづくりを展開しつつ、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1" name="直線コネクタ 70"/>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96157</xdr:rowOff>
    </xdr:to>
    <xdr:cxnSp macro="">
      <xdr:nvCxnSpPr>
        <xdr:cNvPr id="74" name="直線コネクタ 73"/>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7" name="直線コネクタ 76"/>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5" name="円/楕円 94"/>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6" name="テキスト ボックス 95"/>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平成</a:t>
          </a:r>
          <a:r>
            <a:rPr lang="ja-JP" altLang="ja-JP" sz="1200" b="0" i="0" baseline="0">
              <a:solidFill>
                <a:schemeClr val="dk1"/>
              </a:solidFill>
              <a:effectLst/>
              <a:latin typeface="+mn-lt"/>
              <a:ea typeface="+mn-ea"/>
              <a:cs typeface="+mn-cs"/>
            </a:rPr>
            <a:t>１９年度から実施した高利率の地方債の借換等により公債費の削減（４２百万円削減）などをおこなったものの、障がい者自立支援事業費等の増加に伴い扶助費が増加するなど、類似団体平均を若干上回っている。</a:t>
          </a:r>
          <a:endParaRPr lang="ja-JP" altLang="ja-JP" sz="1200">
            <a:effectLst/>
          </a:endParaRPr>
        </a:p>
        <a:p>
          <a:pPr rtl="0"/>
          <a:r>
            <a:rPr lang="ja-JP" altLang="ja-JP" sz="1200" b="0" i="0" baseline="0">
              <a:solidFill>
                <a:schemeClr val="dk1"/>
              </a:solidFill>
              <a:effectLst/>
              <a:latin typeface="+mn-lt"/>
              <a:ea typeface="+mn-ea"/>
              <a:cs typeface="+mn-cs"/>
            </a:rPr>
            <a:t>　特に、人件費に係るものが</a:t>
          </a:r>
          <a:r>
            <a:rPr lang="ja-JP" altLang="en-US" sz="1200" b="0" i="0" baseline="0">
              <a:solidFill>
                <a:schemeClr val="dk1"/>
              </a:solidFill>
              <a:effectLst/>
              <a:latin typeface="+mn-lt"/>
              <a:ea typeface="+mn-ea"/>
              <a:cs typeface="+mn-cs"/>
            </a:rPr>
            <a:t>２２．２</a:t>
          </a:r>
          <a:r>
            <a:rPr lang="ja-JP" altLang="ja-JP" sz="1200" b="0" i="0" baseline="0">
              <a:solidFill>
                <a:schemeClr val="dk1"/>
              </a:solidFill>
              <a:effectLst/>
              <a:latin typeface="+mn-lt"/>
              <a:ea typeface="+mn-ea"/>
              <a:cs typeface="+mn-cs"/>
            </a:rPr>
            <a:t>％前後と比較的高い水準にあるため、第４次飯豊町行財政改革大綱に掲げたとおり、職員数の削減（５年間で１０人削減）や業務効率化による時間外手当等の削減など行財政改革への取組みを通じて義務的経費の削減に努め、類似団体平均を上回るよう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61</xdr:row>
      <xdr:rowOff>155575</xdr:rowOff>
    </xdr:to>
    <xdr:cxnSp macro="">
      <xdr:nvCxnSpPr>
        <xdr:cNvPr id="131" name="直線コネクタ 130"/>
        <xdr:cNvCxnSpPr/>
      </xdr:nvCxnSpPr>
      <xdr:spPr>
        <a:xfrm>
          <a:off x="4114800" y="105416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83185</xdr:rowOff>
    </xdr:to>
    <xdr:cxnSp macro="">
      <xdr:nvCxnSpPr>
        <xdr:cNvPr id="134" name="直線コネクタ 133"/>
        <xdr:cNvCxnSpPr/>
      </xdr:nvCxnSpPr>
      <xdr:spPr>
        <a:xfrm>
          <a:off x="3225800" y="1051348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61</xdr:row>
      <xdr:rowOff>59055</xdr:rowOff>
    </xdr:to>
    <xdr:cxnSp macro="">
      <xdr:nvCxnSpPr>
        <xdr:cNvPr id="137" name="直線コネクタ 136"/>
        <xdr:cNvCxnSpPr/>
      </xdr:nvCxnSpPr>
      <xdr:spPr>
        <a:xfrm flipV="1">
          <a:off x="2336800" y="105134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150071</xdr:rowOff>
    </xdr:from>
    <xdr:to>
      <xdr:col>3</xdr:col>
      <xdr:colOff>279400</xdr:colOff>
      <xdr:row>61</xdr:row>
      <xdr:rowOff>59055</xdr:rowOff>
    </xdr:to>
    <xdr:cxnSp macro="">
      <xdr:nvCxnSpPr>
        <xdr:cNvPr id="140" name="直線コネクタ 139"/>
        <xdr:cNvCxnSpPr/>
      </xdr:nvCxnSpPr>
      <xdr:spPr>
        <a:xfrm>
          <a:off x="1447800" y="104370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50" name="円/楕円 149"/>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76852</xdr:rowOff>
    </xdr:from>
    <xdr:ext cx="762000" cy="259045"/>
    <xdr:sp macro="" textlink="">
      <xdr:nvSpPr>
        <xdr:cNvPr id="151" name="財政構造の弾力性該当値テキスト"/>
        <xdr:cNvSpPr txBox="1"/>
      </xdr:nvSpPr>
      <xdr:spPr>
        <a:xfrm>
          <a:off x="5041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32385</xdr:rowOff>
    </xdr:from>
    <xdr:to>
      <xdr:col>6</xdr:col>
      <xdr:colOff>50800</xdr:colOff>
      <xdr:row>61</xdr:row>
      <xdr:rowOff>133985</xdr:rowOff>
    </xdr:to>
    <xdr:sp macro="" textlink="">
      <xdr:nvSpPr>
        <xdr:cNvPr id="152" name="円/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118762</xdr:rowOff>
    </xdr:from>
    <xdr:ext cx="736600" cy="259045"/>
    <xdr:sp macro="" textlink="">
      <xdr:nvSpPr>
        <xdr:cNvPr id="153" name="テキスト ボックス 152"/>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4" name="円/楕円 153"/>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55" name="テキスト ボックス 154"/>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8255</xdr:rowOff>
    </xdr:from>
    <xdr:to>
      <xdr:col>3</xdr:col>
      <xdr:colOff>330200</xdr:colOff>
      <xdr:row>61</xdr:row>
      <xdr:rowOff>109855</xdr:rowOff>
    </xdr:to>
    <xdr:sp macro="" textlink="">
      <xdr:nvSpPr>
        <xdr:cNvPr id="156" name="円/楕円 155"/>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94632</xdr:rowOff>
    </xdr:from>
    <xdr:ext cx="762000" cy="259045"/>
    <xdr:sp macro="" textlink="">
      <xdr:nvSpPr>
        <xdr:cNvPr id="157" name="テキスト ボックス 156"/>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99271</xdr:rowOff>
    </xdr:from>
    <xdr:to>
      <xdr:col>2</xdr:col>
      <xdr:colOff>127000</xdr:colOff>
      <xdr:row>61</xdr:row>
      <xdr:rowOff>29421</xdr:rowOff>
    </xdr:to>
    <xdr:sp macro="" textlink="">
      <xdr:nvSpPr>
        <xdr:cNvPr id="158" name="円/楕円 157"/>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14198</xdr:rowOff>
    </xdr:from>
    <xdr:ext cx="762000" cy="259045"/>
    <xdr:sp macro="" textlink="">
      <xdr:nvSpPr>
        <xdr:cNvPr id="159" name="テキスト ボックス 158"/>
        <xdr:cNvSpPr txBox="1"/>
      </xdr:nvSpPr>
      <xdr:spPr>
        <a:xfrm>
          <a:off x="1066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[257,490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人件費、物件費等の合計額の人口1人当たりの金額が類似団体平均を大きく上回っているのは、主に人件費が要因となっている。これは主に保育園や幼稚園などの施設運営を直営で行っているためである。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今後は、幼児施設の統廃合や民間でも実施可能な事業については、指定管理者制度の導入などにより委託化を進め、コストの低減を図るように努めていく必要がある。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145354</xdr:rowOff>
    </xdr:from>
    <xdr:to>
      <xdr:col>7</xdr:col>
      <xdr:colOff>152400</xdr:colOff>
      <xdr:row>84</xdr:row>
      <xdr:rowOff>32238</xdr:rowOff>
    </xdr:to>
    <xdr:cxnSp macro="">
      <xdr:nvCxnSpPr>
        <xdr:cNvPr id="194" name="直線コネクタ 193"/>
        <xdr:cNvCxnSpPr/>
      </xdr:nvCxnSpPr>
      <xdr:spPr>
        <a:xfrm>
          <a:off x="4114800" y="14375704"/>
          <a:ext cx="838200" cy="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145354</xdr:rowOff>
    </xdr:from>
    <xdr:to>
      <xdr:col>6</xdr:col>
      <xdr:colOff>0</xdr:colOff>
      <xdr:row>83</xdr:row>
      <xdr:rowOff>156865</xdr:rowOff>
    </xdr:to>
    <xdr:cxnSp macro="">
      <xdr:nvCxnSpPr>
        <xdr:cNvPr id="197" name="直線コネクタ 196"/>
        <xdr:cNvCxnSpPr/>
      </xdr:nvCxnSpPr>
      <xdr:spPr>
        <a:xfrm flipV="1">
          <a:off x="3225800" y="14375704"/>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127281</xdr:rowOff>
    </xdr:from>
    <xdr:to>
      <xdr:col>4</xdr:col>
      <xdr:colOff>482600</xdr:colOff>
      <xdr:row>83</xdr:row>
      <xdr:rowOff>156865</xdr:rowOff>
    </xdr:to>
    <xdr:cxnSp macro="">
      <xdr:nvCxnSpPr>
        <xdr:cNvPr id="200" name="直線コネクタ 199"/>
        <xdr:cNvCxnSpPr/>
      </xdr:nvCxnSpPr>
      <xdr:spPr>
        <a:xfrm>
          <a:off x="2336800" y="14357631"/>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84201</xdr:rowOff>
    </xdr:from>
    <xdr:to>
      <xdr:col>3</xdr:col>
      <xdr:colOff>279400</xdr:colOff>
      <xdr:row>83</xdr:row>
      <xdr:rowOff>127281</xdr:rowOff>
    </xdr:to>
    <xdr:cxnSp macro="">
      <xdr:nvCxnSpPr>
        <xdr:cNvPr id="203" name="直線コネクタ 202"/>
        <xdr:cNvCxnSpPr/>
      </xdr:nvCxnSpPr>
      <xdr:spPr>
        <a:xfrm>
          <a:off x="1447800" y="14314551"/>
          <a:ext cx="889000" cy="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152888</xdr:rowOff>
    </xdr:from>
    <xdr:to>
      <xdr:col>7</xdr:col>
      <xdr:colOff>203200</xdr:colOff>
      <xdr:row>84</xdr:row>
      <xdr:rowOff>83038</xdr:rowOff>
    </xdr:to>
    <xdr:sp macro="" textlink="">
      <xdr:nvSpPr>
        <xdr:cNvPr id="213" name="円/楕円 212"/>
        <xdr:cNvSpPr/>
      </xdr:nvSpPr>
      <xdr:spPr>
        <a:xfrm>
          <a:off x="4902200" y="143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124965</xdr:rowOff>
    </xdr:from>
    <xdr:ext cx="762000" cy="259045"/>
    <xdr:sp macro="" textlink="">
      <xdr:nvSpPr>
        <xdr:cNvPr id="214" name="人件費・物件費等の状況該当値テキスト"/>
        <xdr:cNvSpPr txBox="1"/>
      </xdr:nvSpPr>
      <xdr:spPr>
        <a:xfrm>
          <a:off x="5041900" y="1435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257,490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94554</xdr:rowOff>
    </xdr:from>
    <xdr:to>
      <xdr:col>6</xdr:col>
      <xdr:colOff>50800</xdr:colOff>
      <xdr:row>84</xdr:row>
      <xdr:rowOff>24704</xdr:rowOff>
    </xdr:to>
    <xdr:sp macro="" textlink="">
      <xdr:nvSpPr>
        <xdr:cNvPr id="215" name="円/楕円 214"/>
        <xdr:cNvSpPr/>
      </xdr:nvSpPr>
      <xdr:spPr>
        <a:xfrm>
          <a:off x="4064000" y="143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9481</xdr:rowOff>
    </xdr:from>
    <xdr:ext cx="736600" cy="259045"/>
    <xdr:sp macro="" textlink="">
      <xdr:nvSpPr>
        <xdr:cNvPr id="216" name="テキスト ボックス 215"/>
        <xdr:cNvSpPr txBox="1"/>
      </xdr:nvSpPr>
      <xdr:spPr>
        <a:xfrm>
          <a:off x="3733800" y="1441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106065</xdr:rowOff>
    </xdr:from>
    <xdr:to>
      <xdr:col>4</xdr:col>
      <xdr:colOff>533400</xdr:colOff>
      <xdr:row>84</xdr:row>
      <xdr:rowOff>36215</xdr:rowOff>
    </xdr:to>
    <xdr:sp macro="" textlink="">
      <xdr:nvSpPr>
        <xdr:cNvPr id="217" name="円/楕円 216"/>
        <xdr:cNvSpPr/>
      </xdr:nvSpPr>
      <xdr:spPr>
        <a:xfrm>
          <a:off x="3175000" y="143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20992</xdr:rowOff>
    </xdr:from>
    <xdr:ext cx="762000" cy="259045"/>
    <xdr:sp macro="" textlink="">
      <xdr:nvSpPr>
        <xdr:cNvPr id="218" name="テキスト ボックス 217"/>
        <xdr:cNvSpPr txBox="1"/>
      </xdr:nvSpPr>
      <xdr:spPr>
        <a:xfrm>
          <a:off x="2844800" y="144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76481</xdr:rowOff>
    </xdr:from>
    <xdr:to>
      <xdr:col>3</xdr:col>
      <xdr:colOff>330200</xdr:colOff>
      <xdr:row>84</xdr:row>
      <xdr:rowOff>6631</xdr:rowOff>
    </xdr:to>
    <xdr:sp macro="" textlink="">
      <xdr:nvSpPr>
        <xdr:cNvPr id="219" name="円/楕円 218"/>
        <xdr:cNvSpPr/>
      </xdr:nvSpPr>
      <xdr:spPr>
        <a:xfrm>
          <a:off x="2286000" y="143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162858</xdr:rowOff>
    </xdr:from>
    <xdr:ext cx="762000" cy="259045"/>
    <xdr:sp macro="" textlink="">
      <xdr:nvSpPr>
        <xdr:cNvPr id="220" name="テキスト ボックス 219"/>
        <xdr:cNvSpPr txBox="1"/>
      </xdr:nvSpPr>
      <xdr:spPr>
        <a:xfrm>
          <a:off x="1955800" y="1439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33401</xdr:rowOff>
    </xdr:from>
    <xdr:to>
      <xdr:col>2</xdr:col>
      <xdr:colOff>127000</xdr:colOff>
      <xdr:row>83</xdr:row>
      <xdr:rowOff>135001</xdr:rowOff>
    </xdr:to>
    <xdr:sp macro="" textlink="">
      <xdr:nvSpPr>
        <xdr:cNvPr id="221" name="円/楕円 220"/>
        <xdr:cNvSpPr/>
      </xdr:nvSpPr>
      <xdr:spPr>
        <a:xfrm>
          <a:off x="1397000" y="14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119778</xdr:rowOff>
    </xdr:from>
    <xdr:ext cx="762000" cy="259045"/>
    <xdr:sp macro="" textlink="">
      <xdr:nvSpPr>
        <xdr:cNvPr id="222" name="テキスト ボックス 221"/>
        <xdr:cNvSpPr txBox="1"/>
      </xdr:nvSpPr>
      <xdr:spPr>
        <a:xfrm>
          <a:off x="1066800" y="1435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平成２３年度及び２４年度決算は、国家公務員の給与削減が継続されていることによりラスパイレス指数が１００</a:t>
          </a:r>
          <a:r>
            <a:rPr lang="ja-JP" altLang="en-US" sz="1300" b="0" i="0" baseline="0">
              <a:solidFill>
                <a:schemeClr val="dk1"/>
              </a:solidFill>
              <a:effectLst/>
              <a:latin typeface="+mn-lt"/>
              <a:ea typeface="+mn-ea"/>
              <a:cs typeface="+mn-cs"/>
            </a:rPr>
            <a:t>ポイント</a:t>
          </a:r>
          <a:r>
            <a:rPr lang="ja-JP" altLang="ja-JP" sz="1300" b="0" i="0" baseline="0">
              <a:solidFill>
                <a:schemeClr val="dk1"/>
              </a:solidFill>
              <a:effectLst/>
              <a:latin typeface="+mn-lt"/>
              <a:ea typeface="+mn-ea"/>
              <a:cs typeface="+mn-cs"/>
            </a:rPr>
            <a:t>を超えた状況になっていたが、</a:t>
          </a:r>
          <a:r>
            <a:rPr lang="ja-JP" altLang="en-US" sz="1300" b="0" i="0" baseline="0">
              <a:solidFill>
                <a:schemeClr val="dk1"/>
              </a:solidFill>
              <a:effectLst/>
              <a:latin typeface="+mn-lt"/>
              <a:ea typeface="+mn-ea"/>
              <a:cs typeface="+mn-cs"/>
            </a:rPr>
            <a:t>平成</a:t>
          </a:r>
          <a:r>
            <a:rPr lang="ja-JP" altLang="ja-JP" sz="1300" b="0" i="0" baseline="0">
              <a:solidFill>
                <a:schemeClr val="dk1"/>
              </a:solidFill>
              <a:effectLst/>
              <a:latin typeface="+mn-lt"/>
              <a:ea typeface="+mn-ea"/>
              <a:cs typeface="+mn-cs"/>
            </a:rPr>
            <a:t>２５年度は給与減額措置</a:t>
          </a:r>
          <a:r>
            <a:rPr lang="ja-JP" altLang="en-US" sz="1300" b="0" i="0" baseline="0">
              <a:solidFill>
                <a:schemeClr val="dk1"/>
              </a:solidFill>
              <a:effectLst/>
              <a:latin typeface="+mn-lt"/>
              <a:ea typeface="+mn-ea"/>
              <a:cs typeface="+mn-cs"/>
            </a:rPr>
            <a:t>により大幅な減となった。平成２６年度は</a:t>
          </a:r>
          <a:r>
            <a:rPr lang="ja-JP" altLang="ja-JP" sz="1300" b="0" i="0" baseline="0">
              <a:solidFill>
                <a:schemeClr val="dk1"/>
              </a:solidFill>
              <a:effectLst/>
              <a:latin typeface="+mn-lt"/>
              <a:ea typeface="+mn-ea"/>
              <a:cs typeface="+mn-cs"/>
            </a:rPr>
            <a:t>給与減額措置</a:t>
          </a:r>
          <a:r>
            <a:rPr lang="ja-JP" altLang="en-US" sz="1300" b="0" i="0" baseline="0">
              <a:solidFill>
                <a:schemeClr val="dk1"/>
              </a:solidFill>
              <a:effectLst/>
              <a:latin typeface="+mn-lt"/>
              <a:ea typeface="+mn-ea"/>
              <a:cs typeface="+mn-cs"/>
            </a:rPr>
            <a:t>の終了により</a:t>
          </a:r>
          <a:r>
            <a:rPr lang="ja-JP" altLang="ja-JP" sz="1300" b="0" i="0" baseline="0">
              <a:solidFill>
                <a:schemeClr val="dk1"/>
              </a:solidFill>
              <a:effectLst/>
              <a:latin typeface="+mn-lt"/>
              <a:ea typeface="+mn-ea"/>
              <a:cs typeface="+mn-cs"/>
            </a:rPr>
            <a:t>９８．</a:t>
          </a:r>
          <a:r>
            <a:rPr lang="ja-JP" altLang="en-US" sz="1300" b="0" i="0" baseline="0">
              <a:solidFill>
                <a:schemeClr val="dk1"/>
              </a:solidFill>
              <a:effectLst/>
              <a:latin typeface="+mn-lt"/>
              <a:ea typeface="+mn-ea"/>
              <a:cs typeface="+mn-cs"/>
            </a:rPr>
            <a:t>３ポイント</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回復している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ラスパイレス指数は、類似団体平均より高い水準にあるため、今後も行財政改革大綱への取組みを通じて、新規採用の抑制による職員数の削減や適正な人事配置等を進めることにより、給与の適正化等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125730</xdr:rowOff>
    </xdr:to>
    <xdr:cxnSp macro="">
      <xdr:nvCxnSpPr>
        <xdr:cNvPr id="256" name="直線コネクタ 255"/>
        <xdr:cNvCxnSpPr/>
      </xdr:nvCxnSpPr>
      <xdr:spPr>
        <a:xfrm>
          <a:off x="16179800" y="1478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90</xdr:row>
      <xdr:rowOff>19050</xdr:rowOff>
    </xdr:to>
    <xdr:cxnSp macro="">
      <xdr:nvCxnSpPr>
        <xdr:cNvPr id="259" name="直線コネクタ 258"/>
        <xdr:cNvCxnSpPr/>
      </xdr:nvCxnSpPr>
      <xdr:spPr>
        <a:xfrm flipV="1">
          <a:off x="15290800" y="1478195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67311</xdr:rowOff>
    </xdr:to>
    <xdr:cxnSp macro="">
      <xdr:nvCxnSpPr>
        <xdr:cNvPr id="262" name="直線コネクタ 261"/>
        <xdr:cNvCxnSpPr/>
      </xdr:nvCxnSpPr>
      <xdr:spPr>
        <a:xfrm flipV="1">
          <a:off x="14401800" y="154495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90</xdr:row>
      <xdr:rowOff>67311</xdr:rowOff>
    </xdr:to>
    <xdr:cxnSp macro="">
      <xdr:nvCxnSpPr>
        <xdr:cNvPr id="265" name="直線コネクタ 264"/>
        <xdr:cNvCxnSpPr/>
      </xdr:nvCxnSpPr>
      <xdr:spPr>
        <a:xfrm>
          <a:off x="13512800" y="1474978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9" name="テキスト ボックス 26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5" name="円/楕円 274"/>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6"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7" name="円/楕円 276"/>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8" name="テキスト ボックス 277"/>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9" name="円/楕円 278"/>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80" name="テキスト ボックス 279"/>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16511</xdr:rowOff>
    </xdr:from>
    <xdr:to>
      <xdr:col>21</xdr:col>
      <xdr:colOff>50800</xdr:colOff>
      <xdr:row>90</xdr:row>
      <xdr:rowOff>118111</xdr:rowOff>
    </xdr:to>
    <xdr:sp macro="" textlink="">
      <xdr:nvSpPr>
        <xdr:cNvPr id="281" name="円/楕円 280"/>
        <xdr:cNvSpPr/>
      </xdr:nvSpPr>
      <xdr:spPr>
        <a:xfrm>
          <a:off x="14351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102888</xdr:rowOff>
    </xdr:from>
    <xdr:ext cx="762000" cy="259045"/>
    <xdr:sp macro="" textlink="">
      <xdr:nvSpPr>
        <xdr:cNvPr id="282" name="テキスト ボックス 281"/>
        <xdr:cNvSpPr txBox="1"/>
      </xdr:nvSpPr>
      <xdr:spPr>
        <a:xfrm>
          <a:off x="14020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3" name="円/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保育園や幼稚園等の施設を直営で運営していることもあり、類似団体と比較し平均を上回っている。</a:t>
          </a:r>
          <a:endParaRPr lang="ja-JP" altLang="ja-JP" sz="1300">
            <a:effectLst/>
          </a:endParaRPr>
        </a:p>
        <a:p>
          <a:pPr rtl="0"/>
          <a:r>
            <a:rPr lang="ja-JP" altLang="ja-JP" sz="1300" b="0" i="0" baseline="0">
              <a:solidFill>
                <a:schemeClr val="dk1"/>
              </a:solidFill>
              <a:effectLst/>
              <a:latin typeface="+mn-lt"/>
              <a:ea typeface="+mn-ea"/>
              <a:cs typeface="+mn-cs"/>
            </a:rPr>
            <a:t>　子育て支援サービスを継続しながらも、行財政改革大綱で掲げる人件費の削減の目標を達成するために、保育施設の整理統廃合を</a:t>
          </a:r>
          <a:r>
            <a:rPr lang="ja-JP" altLang="en-US" sz="1300" b="0" i="0" baseline="0">
              <a:solidFill>
                <a:schemeClr val="dk1"/>
              </a:solidFill>
              <a:effectLst/>
              <a:latin typeface="+mn-lt"/>
              <a:ea typeface="+mn-ea"/>
              <a:cs typeface="+mn-cs"/>
            </a:rPr>
            <a:t>行い</a:t>
          </a:r>
          <a:r>
            <a:rPr lang="ja-JP" altLang="ja-JP" sz="1300" b="0" i="0" baseline="0">
              <a:solidFill>
                <a:schemeClr val="dk1"/>
              </a:solidFill>
              <a:effectLst/>
              <a:latin typeface="+mn-lt"/>
              <a:ea typeface="+mn-ea"/>
              <a:cs typeface="+mn-cs"/>
            </a:rPr>
            <a:t>、類似団体平均の水準まで職員数を削減し、適切な定員管理に努める。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11271</xdr:rowOff>
    </xdr:from>
    <xdr:to>
      <xdr:col>24</xdr:col>
      <xdr:colOff>558800</xdr:colOff>
      <xdr:row>62</xdr:row>
      <xdr:rowOff>30374</xdr:rowOff>
    </xdr:to>
    <xdr:cxnSp macro="">
      <xdr:nvCxnSpPr>
        <xdr:cNvPr id="323" name="直線コネクタ 322"/>
        <xdr:cNvCxnSpPr/>
      </xdr:nvCxnSpPr>
      <xdr:spPr>
        <a:xfrm>
          <a:off x="16179800" y="10641171"/>
          <a:ext cx="8382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9261</xdr:rowOff>
    </xdr:from>
    <xdr:to>
      <xdr:col>23</xdr:col>
      <xdr:colOff>406400</xdr:colOff>
      <xdr:row>62</xdr:row>
      <xdr:rowOff>11271</xdr:rowOff>
    </xdr:to>
    <xdr:cxnSp macro="">
      <xdr:nvCxnSpPr>
        <xdr:cNvPr id="326" name="直線コネクタ 325"/>
        <xdr:cNvCxnSpPr/>
      </xdr:nvCxnSpPr>
      <xdr:spPr>
        <a:xfrm>
          <a:off x="15290800" y="1063916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62</xdr:row>
      <xdr:rowOff>9261</xdr:rowOff>
    </xdr:to>
    <xdr:cxnSp macro="">
      <xdr:nvCxnSpPr>
        <xdr:cNvPr id="329" name="直線コネクタ 328"/>
        <xdr:cNvCxnSpPr/>
      </xdr:nvCxnSpPr>
      <xdr:spPr>
        <a:xfrm>
          <a:off x="14401800" y="10601960"/>
          <a:ext cx="8890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143510</xdr:rowOff>
    </xdr:from>
    <xdr:to>
      <xdr:col>21</xdr:col>
      <xdr:colOff>0</xdr:colOff>
      <xdr:row>62</xdr:row>
      <xdr:rowOff>4233</xdr:rowOff>
    </xdr:to>
    <xdr:cxnSp macro="">
      <xdr:nvCxnSpPr>
        <xdr:cNvPr id="332" name="直線コネクタ 331"/>
        <xdr:cNvCxnSpPr/>
      </xdr:nvCxnSpPr>
      <xdr:spPr>
        <a:xfrm flipV="1">
          <a:off x="13512800" y="1060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151024</xdr:rowOff>
    </xdr:from>
    <xdr:to>
      <xdr:col>24</xdr:col>
      <xdr:colOff>609600</xdr:colOff>
      <xdr:row>62</xdr:row>
      <xdr:rowOff>81174</xdr:rowOff>
    </xdr:to>
    <xdr:sp macro="" textlink="">
      <xdr:nvSpPr>
        <xdr:cNvPr id="342" name="円/楕円 341"/>
        <xdr:cNvSpPr/>
      </xdr:nvSpPr>
      <xdr:spPr>
        <a:xfrm>
          <a:off x="169672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123101</xdr:rowOff>
    </xdr:from>
    <xdr:ext cx="762000" cy="259045"/>
    <xdr:sp macro="" textlink="">
      <xdr:nvSpPr>
        <xdr:cNvPr id="343" name="定員管理の状況該当値テキスト"/>
        <xdr:cNvSpPr txBox="1"/>
      </xdr:nvSpPr>
      <xdr:spPr>
        <a:xfrm>
          <a:off x="17106900" y="105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131921</xdr:rowOff>
    </xdr:from>
    <xdr:to>
      <xdr:col>23</xdr:col>
      <xdr:colOff>457200</xdr:colOff>
      <xdr:row>62</xdr:row>
      <xdr:rowOff>62071</xdr:rowOff>
    </xdr:to>
    <xdr:sp macro="" textlink="">
      <xdr:nvSpPr>
        <xdr:cNvPr id="344" name="円/楕円 343"/>
        <xdr:cNvSpPr/>
      </xdr:nvSpPr>
      <xdr:spPr>
        <a:xfrm>
          <a:off x="16129000" y="105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46848</xdr:rowOff>
    </xdr:from>
    <xdr:ext cx="736600" cy="259045"/>
    <xdr:sp macro="" textlink="">
      <xdr:nvSpPr>
        <xdr:cNvPr id="345" name="テキスト ボックス 344"/>
        <xdr:cNvSpPr txBox="1"/>
      </xdr:nvSpPr>
      <xdr:spPr>
        <a:xfrm>
          <a:off x="15798800" y="1067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129911</xdr:rowOff>
    </xdr:from>
    <xdr:to>
      <xdr:col>22</xdr:col>
      <xdr:colOff>254000</xdr:colOff>
      <xdr:row>62</xdr:row>
      <xdr:rowOff>60061</xdr:rowOff>
    </xdr:to>
    <xdr:sp macro="" textlink="">
      <xdr:nvSpPr>
        <xdr:cNvPr id="346" name="円/楕円 345"/>
        <xdr:cNvSpPr/>
      </xdr:nvSpPr>
      <xdr:spPr>
        <a:xfrm>
          <a:off x="15240000" y="105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44838</xdr:rowOff>
    </xdr:from>
    <xdr:ext cx="762000" cy="259045"/>
    <xdr:sp macro="" textlink="">
      <xdr:nvSpPr>
        <xdr:cNvPr id="347" name="テキスト ボックス 346"/>
        <xdr:cNvSpPr txBox="1"/>
      </xdr:nvSpPr>
      <xdr:spPr>
        <a:xfrm>
          <a:off x="14909800" y="1067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92710</xdr:rowOff>
    </xdr:from>
    <xdr:to>
      <xdr:col>21</xdr:col>
      <xdr:colOff>50800</xdr:colOff>
      <xdr:row>62</xdr:row>
      <xdr:rowOff>22860</xdr:rowOff>
    </xdr:to>
    <xdr:sp macro="" textlink="">
      <xdr:nvSpPr>
        <xdr:cNvPr id="348" name="円/楕円 347"/>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49" name="テキスト ボックス 348"/>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124883</xdr:rowOff>
    </xdr:from>
    <xdr:to>
      <xdr:col>19</xdr:col>
      <xdr:colOff>533400</xdr:colOff>
      <xdr:row>62</xdr:row>
      <xdr:rowOff>55033</xdr:rowOff>
    </xdr:to>
    <xdr:sp macro="" textlink="">
      <xdr:nvSpPr>
        <xdr:cNvPr id="350" name="円/楕円 349"/>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39810</xdr:rowOff>
    </xdr:from>
    <xdr:ext cx="762000" cy="259045"/>
    <xdr:sp macro="" textlink="">
      <xdr:nvSpPr>
        <xdr:cNvPr id="351" name="テキスト ボックス 350"/>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普通建設事業費に係る起債の償還終了等に伴い、比率は年々改善し類似団体平均をやや下回っている。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第４次総合計画のもと、地域住民との意見交換を図り適切な事業実施により、類似団体平均の水準で推移できるように、今後とも、緊急度・住民ニーズを的確に把握した事業の選択により、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148590</xdr:rowOff>
    </xdr:to>
    <xdr:cxnSp macro="">
      <xdr:nvCxnSpPr>
        <xdr:cNvPr id="383" name="直線コネクタ 382"/>
        <xdr:cNvCxnSpPr/>
      </xdr:nvCxnSpPr>
      <xdr:spPr>
        <a:xfrm flipV="1">
          <a:off x="16179800" y="70911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64008</xdr:rowOff>
    </xdr:to>
    <xdr:cxnSp macro="">
      <xdr:nvCxnSpPr>
        <xdr:cNvPr id="386" name="直線コネクタ 385"/>
        <xdr:cNvCxnSpPr/>
      </xdr:nvCxnSpPr>
      <xdr:spPr>
        <a:xfrm flipV="1">
          <a:off x="15290800" y="717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43</xdr:row>
      <xdr:rowOff>8382</xdr:rowOff>
    </xdr:to>
    <xdr:cxnSp macro="">
      <xdr:nvCxnSpPr>
        <xdr:cNvPr id="389" name="直線コネクタ 388"/>
        <xdr:cNvCxnSpPr/>
      </xdr:nvCxnSpPr>
      <xdr:spPr>
        <a:xfrm flipV="1">
          <a:off x="14401800" y="726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133858</xdr:rowOff>
    </xdr:to>
    <xdr:cxnSp macro="">
      <xdr:nvCxnSpPr>
        <xdr:cNvPr id="392" name="直線コネクタ 391"/>
        <xdr:cNvCxnSpPr/>
      </xdr:nvCxnSpPr>
      <xdr:spPr>
        <a:xfrm flipV="1">
          <a:off x="13512800" y="73807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2" name="円/楕円 40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27449</xdr:rowOff>
    </xdr:from>
    <xdr:ext cx="762000" cy="259045"/>
    <xdr:sp macro="" textlink="">
      <xdr:nvSpPr>
        <xdr:cNvPr id="403"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4" name="円/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405" name="テキスト ボックス 404"/>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406" name="円/楕円 40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407" name="テキスト ボックス 406"/>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8" name="円/楕円 407"/>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409" name="テキスト ボックス 408"/>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10" name="円/楕円 409"/>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23385</xdr:rowOff>
    </xdr:from>
    <xdr:ext cx="762000" cy="259045"/>
    <xdr:sp macro="" textlink="">
      <xdr:nvSpPr>
        <xdr:cNvPr id="411" name="テキスト ボックス 410"/>
        <xdr:cNvSpPr txBox="1"/>
      </xdr:nvSpPr>
      <xdr:spPr>
        <a:xfrm>
          <a:off x="13131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将来負担額については、</a:t>
          </a:r>
          <a:r>
            <a:rPr lang="ja-JP" altLang="en-US" sz="1300" b="0" i="0" baseline="0">
              <a:solidFill>
                <a:schemeClr val="dk1"/>
              </a:solidFill>
              <a:effectLst/>
              <a:latin typeface="+mn-lt"/>
              <a:ea typeface="+mn-ea"/>
              <a:cs typeface="+mn-cs"/>
            </a:rPr>
            <a:t>小学校改築事業や起業支援施設整備事業など大規模事業の実施に伴う起債の発行により</a:t>
          </a:r>
          <a:r>
            <a:rPr lang="ja-JP" altLang="ja-JP" sz="1300" b="0" i="0" baseline="0">
              <a:solidFill>
                <a:schemeClr val="dk1"/>
              </a:solidFill>
              <a:effectLst/>
              <a:latin typeface="+mn-lt"/>
              <a:ea typeface="+mn-ea"/>
              <a:cs typeface="+mn-cs"/>
            </a:rPr>
            <a:t>地方債の現在高</a:t>
          </a:r>
          <a:r>
            <a:rPr lang="ja-JP" altLang="en-US" sz="1300" b="0" i="0" baseline="0">
              <a:solidFill>
                <a:schemeClr val="dk1"/>
              </a:solidFill>
              <a:effectLst/>
              <a:latin typeface="+mn-lt"/>
              <a:ea typeface="+mn-ea"/>
              <a:cs typeface="+mn-cs"/>
            </a:rPr>
            <a:t>が大幅に増加したことから比率の増加となった。</a:t>
          </a:r>
          <a:endParaRPr lang="ja-JP" altLang="ja-JP" sz="1300">
            <a:effectLst/>
          </a:endParaRPr>
        </a:p>
        <a:p>
          <a:pPr rtl="0"/>
          <a:r>
            <a:rPr lang="ja-JP" altLang="en-US" sz="1300" b="0" i="0" baseline="0">
              <a:solidFill>
                <a:schemeClr val="dk1"/>
              </a:solidFill>
              <a:effectLst/>
              <a:latin typeface="+mn-lt"/>
              <a:ea typeface="+mn-ea"/>
              <a:cs typeface="+mn-cs"/>
            </a:rPr>
            <a:t>　平成２７年度以降も小学校改築事業に伴う起債の発行額が増える為、将来負担比率の増加が予測されるが、</a:t>
          </a:r>
          <a:r>
            <a:rPr lang="ja-JP" altLang="ja-JP" sz="1300" b="0" i="0" baseline="0">
              <a:solidFill>
                <a:schemeClr val="dk1"/>
              </a:solidFill>
              <a:effectLst/>
              <a:latin typeface="+mn-lt"/>
              <a:ea typeface="+mn-ea"/>
              <a:cs typeface="+mn-cs"/>
            </a:rPr>
            <a:t>後世への負担を少しでも軽減するよう</a:t>
          </a:r>
          <a:r>
            <a:rPr lang="ja-JP" altLang="en-US" sz="1300" b="0" i="0" baseline="0">
              <a:solidFill>
                <a:schemeClr val="dk1"/>
              </a:solidFill>
              <a:effectLst/>
              <a:latin typeface="+mn-lt"/>
              <a:ea typeface="+mn-ea"/>
              <a:cs typeface="+mn-cs"/>
            </a:rPr>
            <a:t>既存事業の見直しや</a:t>
          </a:r>
          <a:r>
            <a:rPr lang="ja-JP" altLang="ja-JP" sz="1300" b="0" i="0" baseline="0">
              <a:solidFill>
                <a:schemeClr val="dk1"/>
              </a:solidFill>
              <a:effectLst/>
              <a:latin typeface="+mn-lt"/>
              <a:ea typeface="+mn-ea"/>
              <a:cs typeface="+mn-cs"/>
            </a:rPr>
            <a:t>新規事業の実施等について総点検を図り財政の健全化を図る。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163407</xdr:rowOff>
    </xdr:from>
    <xdr:to>
      <xdr:col>24</xdr:col>
      <xdr:colOff>558800</xdr:colOff>
      <xdr:row>15</xdr:row>
      <xdr:rowOff>94222</xdr:rowOff>
    </xdr:to>
    <xdr:cxnSp macro="">
      <xdr:nvCxnSpPr>
        <xdr:cNvPr id="447" name="直線コネクタ 446"/>
        <xdr:cNvCxnSpPr/>
      </xdr:nvCxnSpPr>
      <xdr:spPr>
        <a:xfrm>
          <a:off x="16179800" y="2563707"/>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163407</xdr:rowOff>
    </xdr:from>
    <xdr:to>
      <xdr:col>23</xdr:col>
      <xdr:colOff>406400</xdr:colOff>
      <xdr:row>15</xdr:row>
      <xdr:rowOff>65496</xdr:rowOff>
    </xdr:to>
    <xdr:cxnSp macro="">
      <xdr:nvCxnSpPr>
        <xdr:cNvPr id="450" name="直線コネクタ 449"/>
        <xdr:cNvCxnSpPr/>
      </xdr:nvCxnSpPr>
      <xdr:spPr>
        <a:xfrm flipV="1">
          <a:off x="15290800" y="256370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65496</xdr:rowOff>
    </xdr:from>
    <xdr:to>
      <xdr:col>22</xdr:col>
      <xdr:colOff>203200</xdr:colOff>
      <xdr:row>16</xdr:row>
      <xdr:rowOff>80191</xdr:rowOff>
    </xdr:to>
    <xdr:cxnSp macro="">
      <xdr:nvCxnSpPr>
        <xdr:cNvPr id="453" name="直線コネクタ 452"/>
        <xdr:cNvCxnSpPr/>
      </xdr:nvCxnSpPr>
      <xdr:spPr>
        <a:xfrm flipV="1">
          <a:off x="14401800" y="263724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80191</xdr:rowOff>
    </xdr:from>
    <xdr:to>
      <xdr:col>21</xdr:col>
      <xdr:colOff>0</xdr:colOff>
      <xdr:row>17</xdr:row>
      <xdr:rowOff>73055</xdr:rowOff>
    </xdr:to>
    <xdr:cxnSp macro="">
      <xdr:nvCxnSpPr>
        <xdr:cNvPr id="456" name="直線コネクタ 455"/>
        <xdr:cNvCxnSpPr/>
      </xdr:nvCxnSpPr>
      <xdr:spPr>
        <a:xfrm flipV="1">
          <a:off x="13512800" y="2823391"/>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43422</xdr:rowOff>
    </xdr:from>
    <xdr:to>
      <xdr:col>24</xdr:col>
      <xdr:colOff>609600</xdr:colOff>
      <xdr:row>15</xdr:row>
      <xdr:rowOff>145022</xdr:rowOff>
    </xdr:to>
    <xdr:sp macro="" textlink="">
      <xdr:nvSpPr>
        <xdr:cNvPr id="466" name="円/楕円 465"/>
        <xdr:cNvSpPr/>
      </xdr:nvSpPr>
      <xdr:spPr>
        <a:xfrm>
          <a:off x="16967200" y="26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15499</xdr:rowOff>
    </xdr:from>
    <xdr:ext cx="762000" cy="259045"/>
    <xdr:sp macro="" textlink="">
      <xdr:nvSpPr>
        <xdr:cNvPr id="467" name="将来負担の状況該当値テキスト"/>
        <xdr:cNvSpPr txBox="1"/>
      </xdr:nvSpPr>
      <xdr:spPr>
        <a:xfrm>
          <a:off x="17106900" y="258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112607</xdr:rowOff>
    </xdr:from>
    <xdr:to>
      <xdr:col>23</xdr:col>
      <xdr:colOff>457200</xdr:colOff>
      <xdr:row>15</xdr:row>
      <xdr:rowOff>42757</xdr:rowOff>
    </xdr:to>
    <xdr:sp macro="" textlink="">
      <xdr:nvSpPr>
        <xdr:cNvPr id="468" name="円/楕円 467"/>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27534</xdr:rowOff>
    </xdr:from>
    <xdr:ext cx="736600" cy="259045"/>
    <xdr:sp macro="" textlink="">
      <xdr:nvSpPr>
        <xdr:cNvPr id="469" name="テキスト ボックス 468"/>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14696</xdr:rowOff>
    </xdr:from>
    <xdr:to>
      <xdr:col>22</xdr:col>
      <xdr:colOff>254000</xdr:colOff>
      <xdr:row>15</xdr:row>
      <xdr:rowOff>116296</xdr:rowOff>
    </xdr:to>
    <xdr:sp macro="" textlink="">
      <xdr:nvSpPr>
        <xdr:cNvPr id="470" name="円/楕円 469"/>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101073</xdr:rowOff>
    </xdr:from>
    <xdr:ext cx="762000" cy="259045"/>
    <xdr:sp macro="" textlink="">
      <xdr:nvSpPr>
        <xdr:cNvPr id="471" name="テキスト ボックス 470"/>
        <xdr:cNvSpPr txBox="1"/>
      </xdr:nvSpPr>
      <xdr:spPr>
        <a:xfrm>
          <a:off x="14909800" y="26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29391</xdr:rowOff>
    </xdr:from>
    <xdr:to>
      <xdr:col>21</xdr:col>
      <xdr:colOff>50800</xdr:colOff>
      <xdr:row>16</xdr:row>
      <xdr:rowOff>130991</xdr:rowOff>
    </xdr:to>
    <xdr:sp macro="" textlink="">
      <xdr:nvSpPr>
        <xdr:cNvPr id="472" name="円/楕円 471"/>
        <xdr:cNvSpPr/>
      </xdr:nvSpPr>
      <xdr:spPr>
        <a:xfrm>
          <a:off x="14351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115768</xdr:rowOff>
    </xdr:from>
    <xdr:ext cx="762000" cy="259045"/>
    <xdr:sp macro="" textlink="">
      <xdr:nvSpPr>
        <xdr:cNvPr id="473" name="テキスト ボックス 472"/>
        <xdr:cNvSpPr txBox="1"/>
      </xdr:nvSpPr>
      <xdr:spPr>
        <a:xfrm>
          <a:off x="14020800" y="285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22255</xdr:rowOff>
    </xdr:from>
    <xdr:to>
      <xdr:col>19</xdr:col>
      <xdr:colOff>533400</xdr:colOff>
      <xdr:row>17</xdr:row>
      <xdr:rowOff>123855</xdr:rowOff>
    </xdr:to>
    <xdr:sp macro="" textlink="">
      <xdr:nvSpPr>
        <xdr:cNvPr id="474" name="円/楕円 473"/>
        <xdr:cNvSpPr/>
      </xdr:nvSpPr>
      <xdr:spPr>
        <a:xfrm>
          <a:off x="13462000" y="2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108632</xdr:rowOff>
    </xdr:from>
    <xdr:ext cx="762000" cy="259045"/>
    <xdr:sp macro="" textlink="">
      <xdr:nvSpPr>
        <xdr:cNvPr id="475" name="テキスト ボックス 474"/>
        <xdr:cNvSpPr txBox="1"/>
      </xdr:nvSpPr>
      <xdr:spPr>
        <a:xfrm>
          <a:off x="13131800" y="30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山形県飯豊町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7,688
7,634
329.41
7,388,440
7,078,421
259,592
3,837,446
6,288,183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人件費に係る経常収支比率は類似団体平均を下回っている。今後も、新規採用職員の抑制による職員数の減（平成２２年度の１３６人から１０人減の１２６人）など行財政改革への取り組みを通じて人件費の削減に努め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ただ、物件費に含まれる臨時職員賃金や各特別会計の人件費に充てる繰出金といった人件費に準ずる費用を合計した場合の人口１人あたりの決算額は類似団体平均を上回っており、今後はこれらも含めた人件費関係経費全体について、抑制していく必要があ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35</xdr:row>
      <xdr:rowOff>53522</xdr:rowOff>
    </xdr:to>
    <xdr:cxnSp macro="">
      <xdr:nvCxnSpPr>
        <xdr:cNvPr id="66" name="直線コネクタ 65"/>
        <xdr:cNvCxnSpPr/>
      </xdr:nvCxnSpPr>
      <xdr:spPr>
        <a:xfrm>
          <a:off x="3987800" y="5923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94343</xdr:rowOff>
    </xdr:from>
    <xdr:to>
      <xdr:col>5</xdr:col>
      <xdr:colOff>549275</xdr:colOff>
      <xdr:row>34</xdr:row>
      <xdr:rowOff>148772</xdr:rowOff>
    </xdr:to>
    <xdr:cxnSp macro="">
      <xdr:nvCxnSpPr>
        <xdr:cNvPr id="69" name="直線コネクタ 68"/>
        <xdr:cNvCxnSpPr/>
      </xdr:nvCxnSpPr>
      <xdr:spPr>
        <a:xfrm flipV="1">
          <a:off x="3098800" y="592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35</xdr:row>
      <xdr:rowOff>118836</xdr:rowOff>
    </xdr:to>
    <xdr:cxnSp macro="">
      <xdr:nvCxnSpPr>
        <xdr:cNvPr id="72" name="直線コネクタ 71"/>
        <xdr:cNvCxnSpPr/>
      </xdr:nvCxnSpPr>
      <xdr:spPr>
        <a:xfrm flipV="1">
          <a:off x="2209800" y="59780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118836</xdr:rowOff>
    </xdr:to>
    <xdr:cxnSp macro="">
      <xdr:nvCxnSpPr>
        <xdr:cNvPr id="75" name="直線コネクタ 74"/>
        <xdr:cNvCxnSpPr/>
      </xdr:nvCxnSpPr>
      <xdr:spPr>
        <a:xfrm>
          <a:off x="1320800" y="6032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5" name="円/楕円 84"/>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6"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43543</xdr:rowOff>
    </xdr:from>
    <xdr:to>
      <xdr:col>5</xdr:col>
      <xdr:colOff>600075</xdr:colOff>
      <xdr:row>34</xdr:row>
      <xdr:rowOff>145143</xdr:rowOff>
    </xdr:to>
    <xdr:sp macro="" textlink="">
      <xdr:nvSpPr>
        <xdr:cNvPr id="87" name="円/楕円 86"/>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155320</xdr:rowOff>
    </xdr:from>
    <xdr:ext cx="736600" cy="259045"/>
    <xdr:sp macro="" textlink="">
      <xdr:nvSpPr>
        <xdr:cNvPr id="88" name="テキスト ボックス 87"/>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97972</xdr:rowOff>
    </xdr:from>
    <xdr:to>
      <xdr:col>4</xdr:col>
      <xdr:colOff>396875</xdr:colOff>
      <xdr:row>35</xdr:row>
      <xdr:rowOff>28122</xdr:rowOff>
    </xdr:to>
    <xdr:sp macro="" textlink="">
      <xdr:nvSpPr>
        <xdr:cNvPr id="89" name="円/楕円 88"/>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38299</xdr:rowOff>
    </xdr:from>
    <xdr:ext cx="762000" cy="259045"/>
    <xdr:sp macro="" textlink="">
      <xdr:nvSpPr>
        <xdr:cNvPr id="90" name="テキスト ボックス 89"/>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1" name="円/楕円 90"/>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2" name="テキスト ボックス 91"/>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物件費に係る経常収支比率は、</a:t>
          </a:r>
          <a:r>
            <a:rPr lang="ja-JP" altLang="en-US" sz="1300" b="0" i="0" baseline="0">
              <a:solidFill>
                <a:schemeClr val="dk1"/>
              </a:solidFill>
              <a:effectLst/>
              <a:latin typeface="+mn-lt"/>
              <a:ea typeface="+mn-ea"/>
              <a:cs typeface="+mn-cs"/>
            </a:rPr>
            <a:t>地域人づくり事業（新規）</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実施</a:t>
          </a:r>
          <a:r>
            <a:rPr lang="ja-JP" altLang="ja-JP" sz="1300" b="0" i="0" baseline="0">
              <a:solidFill>
                <a:schemeClr val="dk1"/>
              </a:solidFill>
              <a:effectLst/>
              <a:latin typeface="+mn-lt"/>
              <a:ea typeface="+mn-ea"/>
              <a:cs typeface="+mn-cs"/>
            </a:rPr>
            <a:t>などに伴い０．</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し、類似団体平均を下回っている。今後も行財政改革大綱に基づき、物品の一元管理や事務的経費などの削減に努める。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50800</xdr:rowOff>
    </xdr:to>
    <xdr:cxnSp macro="">
      <xdr:nvCxnSpPr>
        <xdr:cNvPr id="127" name="直線コネクタ 126"/>
        <xdr:cNvCxnSpPr/>
      </xdr:nvCxnSpPr>
      <xdr:spPr>
        <a:xfrm>
          <a:off x="15671800" y="242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139700</xdr:rowOff>
    </xdr:to>
    <xdr:cxnSp macro="">
      <xdr:nvCxnSpPr>
        <xdr:cNvPr id="130" name="直線コネクタ 129"/>
        <xdr:cNvCxnSpPr/>
      </xdr:nvCxnSpPr>
      <xdr:spPr>
        <a:xfrm flipV="1">
          <a:off x="14782800" y="242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139700</xdr:rowOff>
    </xdr:to>
    <xdr:cxnSp macro="">
      <xdr:nvCxnSpPr>
        <xdr:cNvPr id="133" name="直線コネクタ 132"/>
        <xdr:cNvCxnSpPr/>
      </xdr:nvCxnSpPr>
      <xdr:spPr>
        <a:xfrm>
          <a:off x="13893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14</xdr:row>
      <xdr:rowOff>50800</xdr:rowOff>
    </xdr:to>
    <xdr:cxnSp macro="">
      <xdr:nvCxnSpPr>
        <xdr:cNvPr id="136" name="直線コネクタ 135"/>
        <xdr:cNvCxnSpPr/>
      </xdr:nvCxnSpPr>
      <xdr:spPr>
        <a:xfrm>
          <a:off x="13004800" y="2311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4" name="円/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扶助費に係る経常収支比率は、障がい者自立支援事業費や児童福祉費などの経費が増えたこと</a:t>
          </a:r>
          <a:r>
            <a:rPr lang="ja-JP" altLang="en-US" sz="1300" b="0" i="0" baseline="0">
              <a:solidFill>
                <a:schemeClr val="dk1"/>
              </a:solidFill>
              <a:effectLst/>
              <a:latin typeface="+mn-lt"/>
              <a:ea typeface="+mn-ea"/>
              <a:cs typeface="+mn-cs"/>
            </a:rPr>
            <a:t>や臨時福祉・子育て世帯臨時特例給付金</a:t>
          </a:r>
          <a:r>
            <a:rPr lang="ja-JP" altLang="ja-JP" sz="1300" b="0" i="0" baseline="0">
              <a:solidFill>
                <a:schemeClr val="dk1"/>
              </a:solidFill>
              <a:effectLst/>
              <a:latin typeface="+mn-lt"/>
              <a:ea typeface="+mn-ea"/>
              <a:cs typeface="+mn-cs"/>
            </a:rPr>
            <a:t>により前年度比０．</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ポイントの増となっている。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今後は、児童手当の減額は見込まれるものの、子育て世帯や高齢者世帯への対応など、扶助費は増加していくものと想定している。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12700</xdr:rowOff>
    </xdr:to>
    <xdr:cxnSp macro="">
      <xdr:nvCxnSpPr>
        <xdr:cNvPr id="186" name="直線コネクタ 185"/>
        <xdr:cNvCxnSpPr/>
      </xdr:nvCxnSpPr>
      <xdr:spPr>
        <a:xfrm>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138430</xdr:rowOff>
    </xdr:to>
    <xdr:cxnSp macro="">
      <xdr:nvCxnSpPr>
        <xdr:cNvPr id="189" name="直線コネクタ 188"/>
        <xdr:cNvCxnSpPr/>
      </xdr:nvCxnSpPr>
      <xdr:spPr>
        <a:xfrm>
          <a:off x="3098800" y="945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55</xdr:row>
      <xdr:rowOff>24130</xdr:rowOff>
    </xdr:to>
    <xdr:cxnSp macro="">
      <xdr:nvCxnSpPr>
        <xdr:cNvPr id="192" name="直線コネクタ 191"/>
        <xdr:cNvCxnSpPr/>
      </xdr:nvCxnSpPr>
      <xdr:spPr>
        <a:xfrm>
          <a:off x="2209800" y="9362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104140</xdr:rowOff>
    </xdr:to>
    <xdr:cxnSp macro="">
      <xdr:nvCxnSpPr>
        <xdr:cNvPr id="195" name="直線コネクタ 194"/>
        <xdr:cNvCxnSpPr/>
      </xdr:nvCxnSpPr>
      <xdr:spPr>
        <a:xfrm>
          <a:off x="1320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7" name="円/楕円 20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8" name="テキスト ボックス 207"/>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0" name="テキスト ボックス 209"/>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11" name="円/楕円 210"/>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12" name="テキスト ボックス 211"/>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3" name="円/楕円 21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4" name="テキスト ボックス 213"/>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例年にない豪雪のため、雪の少なかった平成</a:t>
          </a:r>
          <a:r>
            <a:rPr lang="ja-JP" altLang="ja-JP" sz="1300" b="0" i="0" baseline="0">
              <a:solidFill>
                <a:schemeClr val="dk1"/>
              </a:solidFill>
              <a:effectLst/>
              <a:latin typeface="+mn-lt"/>
              <a:ea typeface="+mn-ea"/>
              <a:cs typeface="+mn-cs"/>
            </a:rPr>
            <a:t>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よりも除排雪経費が２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と大幅に増加</a:t>
          </a:r>
          <a:r>
            <a:rPr lang="ja-JP" altLang="ja-JP" sz="1300" b="0" i="0" baseline="0">
              <a:solidFill>
                <a:schemeClr val="dk1"/>
              </a:solidFill>
              <a:effectLst/>
              <a:latin typeface="+mn-lt"/>
              <a:ea typeface="+mn-ea"/>
              <a:cs typeface="+mn-cs"/>
            </a:rPr>
            <a:t>し、類似団体平均</a:t>
          </a:r>
          <a:r>
            <a:rPr lang="ja-JP" altLang="en-US" sz="1300" b="0" i="0" baseline="0">
              <a:solidFill>
                <a:schemeClr val="dk1"/>
              </a:solidFill>
              <a:effectLst/>
              <a:latin typeface="+mn-lt"/>
              <a:ea typeface="+mn-ea"/>
              <a:cs typeface="+mn-cs"/>
            </a:rPr>
            <a:t>を上</a:t>
          </a:r>
          <a:r>
            <a:rPr lang="ja-JP" altLang="ja-JP" sz="1300" b="0" i="0" baseline="0">
              <a:solidFill>
                <a:schemeClr val="dk1"/>
              </a:solidFill>
              <a:effectLst/>
              <a:latin typeface="+mn-lt"/>
              <a:ea typeface="+mn-ea"/>
              <a:cs typeface="+mn-cs"/>
            </a:rPr>
            <a:t>回っている。</a:t>
          </a:r>
          <a:endParaRPr lang="ja-JP" altLang="ja-JP" sz="1300">
            <a:effectLst/>
          </a:endParaRPr>
        </a:p>
        <a:p>
          <a:pPr rtl="0"/>
          <a:r>
            <a:rPr lang="ja-JP" altLang="ja-JP" sz="1300" b="0" i="0" baseline="0">
              <a:solidFill>
                <a:schemeClr val="dk1"/>
              </a:solidFill>
              <a:effectLst/>
              <a:latin typeface="+mn-lt"/>
              <a:ea typeface="+mn-ea"/>
              <a:cs typeface="+mn-cs"/>
            </a:rPr>
            <a:t>　今後も施設管理経費の増大が見込まれるため、（仮称）</a:t>
          </a:r>
          <a:r>
            <a:rPr lang="ja-JP" altLang="ja-JP" sz="1300">
              <a:solidFill>
                <a:schemeClr val="dk1"/>
              </a:solidFill>
              <a:effectLst/>
              <a:latin typeface="+mn-lt"/>
              <a:ea typeface="+mn-ea"/>
              <a:cs typeface="+mn-cs"/>
            </a:rPr>
            <a:t>公共施設総合管理計画を策定しながら、計画的な経費の抑制を図っていく。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57</xdr:row>
      <xdr:rowOff>24130</xdr:rowOff>
    </xdr:to>
    <xdr:cxnSp macro="">
      <xdr:nvCxnSpPr>
        <xdr:cNvPr id="247" name="直線コネクタ 246"/>
        <xdr:cNvCxnSpPr/>
      </xdr:nvCxnSpPr>
      <xdr:spPr>
        <a:xfrm>
          <a:off x="15671800" y="96062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88900</xdr:rowOff>
    </xdr:to>
    <xdr:cxnSp macro="">
      <xdr:nvCxnSpPr>
        <xdr:cNvPr id="250" name="直線コネクタ 249"/>
        <xdr:cNvCxnSpPr/>
      </xdr:nvCxnSpPr>
      <xdr:spPr>
        <a:xfrm flipV="1">
          <a:off x="14782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88900</xdr:rowOff>
    </xdr:to>
    <xdr:cxnSp macro="">
      <xdr:nvCxnSpPr>
        <xdr:cNvPr id="253" name="直線コネクタ 252"/>
        <xdr:cNvCxnSpPr/>
      </xdr:nvCxnSpPr>
      <xdr:spPr>
        <a:xfrm>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56" name="直線コネクタ 255"/>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8" name="円/楕円 267"/>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9" name="テキスト ボックス 268"/>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1" name="テキスト ボックス 27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補助費等に係る経常収支比率は、</a:t>
          </a:r>
          <a:r>
            <a:rPr lang="ja-JP" altLang="en-US" sz="1300" b="0" i="0" baseline="0">
              <a:solidFill>
                <a:schemeClr val="dk1"/>
              </a:solidFill>
              <a:effectLst/>
              <a:latin typeface="+mn-lt"/>
              <a:ea typeface="+mn-ea"/>
              <a:cs typeface="+mn-cs"/>
            </a:rPr>
            <a:t>各種団体などへの補助金の見直しを行ったことなどにより１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より</a:t>
          </a:r>
          <a:r>
            <a:rPr lang="ja-JP" altLang="ja-JP" sz="1300" b="0" i="0" baseline="0">
              <a:solidFill>
                <a:schemeClr val="dk1"/>
              </a:solidFill>
              <a:effectLst/>
              <a:latin typeface="+mn-lt"/>
              <a:ea typeface="+mn-ea"/>
              <a:cs typeface="+mn-cs"/>
            </a:rPr>
            <a:t>上回っている。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、補助金を交付するのが適当な事業</a:t>
          </a:r>
          <a:r>
            <a:rPr lang="ja-JP" altLang="en-US" sz="1300" b="0" i="0" baseline="0">
              <a:solidFill>
                <a:schemeClr val="dk1"/>
              </a:solidFill>
              <a:effectLst/>
              <a:latin typeface="+mn-lt"/>
              <a:ea typeface="+mn-ea"/>
              <a:cs typeface="+mn-cs"/>
            </a:rPr>
            <a:t>かどうか確認し</a:t>
          </a:r>
          <a:r>
            <a:rPr lang="ja-JP" altLang="ja-JP" sz="1300" b="0" i="0" baseline="0">
              <a:solidFill>
                <a:schemeClr val="dk1"/>
              </a:solidFill>
              <a:effectLst/>
              <a:latin typeface="+mn-lt"/>
              <a:ea typeface="+mn-ea"/>
              <a:cs typeface="+mn-cs"/>
            </a:rPr>
            <a:t>、不適切な補助金は見直しや廃止に努めながら、類似団体平均を下回るようにしていく。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104140</xdr:rowOff>
    </xdr:to>
    <xdr:cxnSp macro="">
      <xdr:nvCxnSpPr>
        <xdr:cNvPr id="307" name="直線コネクタ 306"/>
        <xdr:cNvCxnSpPr/>
      </xdr:nvCxnSpPr>
      <xdr:spPr>
        <a:xfrm flipV="1">
          <a:off x="15671800" y="622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153670</xdr:rowOff>
    </xdr:from>
    <xdr:to>
      <xdr:col>22</xdr:col>
      <xdr:colOff>565150</xdr:colOff>
      <xdr:row>36</xdr:row>
      <xdr:rowOff>104140</xdr:rowOff>
    </xdr:to>
    <xdr:cxnSp macro="">
      <xdr:nvCxnSpPr>
        <xdr:cNvPr id="310" name="直線コネクタ 309"/>
        <xdr:cNvCxnSpPr/>
      </xdr:nvCxnSpPr>
      <xdr:spPr>
        <a:xfrm>
          <a:off x="14782800" y="6154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153670</xdr:rowOff>
    </xdr:to>
    <xdr:cxnSp macro="">
      <xdr:nvCxnSpPr>
        <xdr:cNvPr id="313" name="直線コネクタ 312"/>
        <xdr:cNvCxnSpPr/>
      </xdr:nvCxnSpPr>
      <xdr:spPr>
        <a:xfrm>
          <a:off x="13893800" y="612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104140</xdr:rowOff>
    </xdr:from>
    <xdr:to>
      <xdr:col>20</xdr:col>
      <xdr:colOff>158750</xdr:colOff>
      <xdr:row>35</xdr:row>
      <xdr:rowOff>123190</xdr:rowOff>
    </xdr:to>
    <xdr:cxnSp macro="">
      <xdr:nvCxnSpPr>
        <xdr:cNvPr id="316" name="直線コネクタ 315"/>
        <xdr:cNvCxnSpPr/>
      </xdr:nvCxnSpPr>
      <xdr:spPr>
        <a:xfrm>
          <a:off x="13004800" y="6104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26" name="円/楕円 325"/>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143527</xdr:rowOff>
    </xdr:from>
    <xdr:ext cx="762000" cy="259045"/>
    <xdr:sp macro="" textlink="">
      <xdr:nvSpPr>
        <xdr:cNvPr id="327" name="補助費等該当値テキスト"/>
        <xdr:cNvSpPr txBox="1"/>
      </xdr:nvSpPr>
      <xdr:spPr>
        <a:xfrm>
          <a:off x="16598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9" name="テキスト ボックス 328"/>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0" name="円/楕円 329"/>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31" name="テキスト ボックス 330"/>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2" name="円/楕円 331"/>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3" name="テキスト ボックス 332"/>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53340</xdr:rowOff>
    </xdr:from>
    <xdr:to>
      <xdr:col>19</xdr:col>
      <xdr:colOff>6350</xdr:colOff>
      <xdr:row>35</xdr:row>
      <xdr:rowOff>154940</xdr:rowOff>
    </xdr:to>
    <xdr:sp macro="" textlink="">
      <xdr:nvSpPr>
        <xdr:cNvPr id="334" name="円/楕円 333"/>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165117</xdr:rowOff>
    </xdr:from>
    <xdr:ext cx="762000" cy="259045"/>
    <xdr:sp macro="" textlink="">
      <xdr:nvSpPr>
        <xdr:cNvPr id="335" name="テキスト ボックス 334"/>
        <xdr:cNvSpPr txBox="1"/>
      </xdr:nvSpPr>
      <xdr:spPr>
        <a:xfrm>
          <a:off x="12623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平成２０年度以降の公債費は着実に減少してきたが、類似団体平均を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現在、小学校改築事業などの大規模事業に取り組んでおり、公債費のピークは平成３２年度となると見込まれる、特に３０年度以降は償還額が増加するため非常に厳しい財政運営となることが予想される。小学校建築事業終了後は、地方債の新規発行を伴う普通建設事業を抑制することとし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107950</xdr:rowOff>
    </xdr:to>
    <xdr:cxnSp macro="">
      <xdr:nvCxnSpPr>
        <xdr:cNvPr id="368" name="直線コネクタ 367"/>
        <xdr:cNvCxnSpPr/>
      </xdr:nvCxnSpPr>
      <xdr:spPr>
        <a:xfrm flipV="1">
          <a:off x="3987800" y="1358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79</xdr:row>
      <xdr:rowOff>146050</xdr:rowOff>
    </xdr:to>
    <xdr:cxnSp macro="">
      <xdr:nvCxnSpPr>
        <xdr:cNvPr id="371" name="直線コネクタ 370"/>
        <xdr:cNvCxnSpPr/>
      </xdr:nvCxnSpPr>
      <xdr:spPr>
        <a:xfrm flipV="1">
          <a:off x="3098800" y="1365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111761</xdr:rowOff>
    </xdr:to>
    <xdr:cxnSp macro="">
      <xdr:nvCxnSpPr>
        <xdr:cNvPr id="374" name="直線コネクタ 373"/>
        <xdr:cNvCxnSpPr/>
      </xdr:nvCxnSpPr>
      <xdr:spPr>
        <a:xfrm flipV="1">
          <a:off x="2209800" y="13690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111761</xdr:rowOff>
    </xdr:from>
    <xdr:to>
      <xdr:col>3</xdr:col>
      <xdr:colOff>142875</xdr:colOff>
      <xdr:row>81</xdr:row>
      <xdr:rowOff>46989</xdr:rowOff>
    </xdr:to>
    <xdr:cxnSp macro="">
      <xdr:nvCxnSpPr>
        <xdr:cNvPr id="377" name="直線コネクタ 376"/>
        <xdr:cNvCxnSpPr/>
      </xdr:nvCxnSpPr>
      <xdr:spPr>
        <a:xfrm flipV="1">
          <a:off x="1320800" y="13827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160020</xdr:rowOff>
    </xdr:from>
    <xdr:to>
      <xdr:col>7</xdr:col>
      <xdr:colOff>66675</xdr:colOff>
      <xdr:row>79</xdr:row>
      <xdr:rowOff>90170</xdr:rowOff>
    </xdr:to>
    <xdr:sp macro="" textlink="">
      <xdr:nvSpPr>
        <xdr:cNvPr id="387" name="円/楕円 386"/>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132097</xdr:rowOff>
    </xdr:from>
    <xdr:ext cx="762000" cy="259045"/>
    <xdr:sp macro="" textlink="">
      <xdr:nvSpPr>
        <xdr:cNvPr id="388"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89" name="円/楕円 388"/>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0" name="テキスト ボックス 389"/>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1" name="円/楕円 390"/>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2" name="テキスト ボックス 39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60961</xdr:rowOff>
    </xdr:from>
    <xdr:to>
      <xdr:col>3</xdr:col>
      <xdr:colOff>193675</xdr:colOff>
      <xdr:row>80</xdr:row>
      <xdr:rowOff>162561</xdr:rowOff>
    </xdr:to>
    <xdr:sp macro="" textlink="">
      <xdr:nvSpPr>
        <xdr:cNvPr id="393" name="円/楕円 392"/>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147338</xdr:rowOff>
    </xdr:from>
    <xdr:ext cx="762000" cy="259045"/>
    <xdr:sp macro="" textlink="">
      <xdr:nvSpPr>
        <xdr:cNvPr id="394" name="テキスト ボックス 393"/>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395" name="円/楕円 394"/>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396" name="テキスト ボックス 395"/>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公債費以外の経常収支比率については、類似団体平均と比較して</a:t>
          </a:r>
          <a:r>
            <a:rPr lang="ja-JP" altLang="en-US" sz="1300" b="0" i="0" baseline="0">
              <a:solidFill>
                <a:schemeClr val="dk1"/>
              </a:solidFill>
              <a:effectLst/>
              <a:latin typeface="+mn-lt"/>
              <a:ea typeface="+mn-ea"/>
              <a:cs typeface="+mn-cs"/>
            </a:rPr>
            <a:t>２．４ポイント</a:t>
          </a:r>
          <a:r>
            <a:rPr lang="ja-JP" altLang="ja-JP" sz="1300" b="0" i="0" baseline="0">
              <a:solidFill>
                <a:schemeClr val="dk1"/>
              </a:solidFill>
              <a:effectLst/>
              <a:latin typeface="+mn-lt"/>
              <a:ea typeface="+mn-ea"/>
              <a:cs typeface="+mn-cs"/>
            </a:rPr>
            <a:t>下回っている状況である。</a:t>
          </a:r>
          <a:endParaRPr lang="ja-JP" altLang="ja-JP" sz="1300">
            <a:effectLst/>
          </a:endParaRPr>
        </a:p>
        <a:p>
          <a:pPr rtl="0"/>
          <a:r>
            <a:rPr lang="ja-JP" altLang="ja-JP" sz="1300" b="0" i="0" baseline="0">
              <a:solidFill>
                <a:schemeClr val="dk1"/>
              </a:solidFill>
              <a:effectLst/>
              <a:latin typeface="+mn-lt"/>
              <a:ea typeface="+mn-ea"/>
              <a:cs typeface="+mn-cs"/>
            </a:rPr>
            <a:t>　ただ、補助費等やその他（繰出金・維持補修費）で類似団体平均を上回る項目もあるため、行財政改革への取組みを通じて義務的経費の削減に努め、現在の水準を維持する。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104139</xdr:rowOff>
    </xdr:to>
    <xdr:cxnSp macro="">
      <xdr:nvCxnSpPr>
        <xdr:cNvPr id="429" name="直線コネクタ 428"/>
        <xdr:cNvCxnSpPr/>
      </xdr:nvCxnSpPr>
      <xdr:spPr>
        <a:xfrm>
          <a:off x="15671800" y="130314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76</xdr:row>
      <xdr:rowOff>1270</xdr:rowOff>
    </xdr:to>
    <xdr:cxnSp macro="">
      <xdr:nvCxnSpPr>
        <xdr:cNvPr id="432" name="直線コネクタ 431"/>
        <xdr:cNvCxnSpPr/>
      </xdr:nvCxnSpPr>
      <xdr:spPr>
        <a:xfrm>
          <a:off x="14782800" y="12985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62230</xdr:rowOff>
    </xdr:from>
    <xdr:to>
      <xdr:col>21</xdr:col>
      <xdr:colOff>361950</xdr:colOff>
      <xdr:row>75</xdr:row>
      <xdr:rowOff>127000</xdr:rowOff>
    </xdr:to>
    <xdr:cxnSp macro="">
      <xdr:nvCxnSpPr>
        <xdr:cNvPr id="435" name="直線コネクタ 434"/>
        <xdr:cNvCxnSpPr/>
      </xdr:nvCxnSpPr>
      <xdr:spPr>
        <a:xfrm>
          <a:off x="13893800" y="12920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62230</xdr:rowOff>
    </xdr:to>
    <xdr:cxnSp macro="">
      <xdr:nvCxnSpPr>
        <xdr:cNvPr id="438" name="直線コネクタ 437"/>
        <xdr:cNvCxnSpPr/>
      </xdr:nvCxnSpPr>
      <xdr:spPr>
        <a:xfrm>
          <a:off x="13004800" y="12791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8" name="円/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9"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50" name="円/楕円 449"/>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51" name="テキスト ボックス 450"/>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52" name="円/楕円 451"/>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53" name="テキスト ボックス 452"/>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54" name="円/楕円 453"/>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123207</xdr:rowOff>
    </xdr:from>
    <xdr:ext cx="762000" cy="259045"/>
    <xdr:sp macro="" textlink="">
      <xdr:nvSpPr>
        <xdr:cNvPr id="455" name="テキスト ボックス 454"/>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6" name="円/楕円 455"/>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7" name="テキスト ボックス 456"/>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山形県飯豊町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50582</xdr:rowOff>
    </xdr:from>
    <xdr:to>
      <xdr:col>4</xdr:col>
      <xdr:colOff>1117600</xdr:colOff>
      <xdr:row>16</xdr:row>
      <xdr:rowOff>155390</xdr:rowOff>
    </xdr:to>
    <xdr:cxnSp macro="">
      <xdr:nvCxnSpPr>
        <xdr:cNvPr id="52" name="直線コネクタ 51"/>
        <xdr:cNvCxnSpPr/>
      </xdr:nvCxnSpPr>
      <xdr:spPr bwMode="auto">
        <a:xfrm flipV="1">
          <a:off x="5003800" y="2841407"/>
          <a:ext cx="647700" cy="10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155390</xdr:rowOff>
    </xdr:from>
    <xdr:to>
      <xdr:col>4</xdr:col>
      <xdr:colOff>469900</xdr:colOff>
      <xdr:row>17</xdr:row>
      <xdr:rowOff>8890</xdr:rowOff>
    </xdr:to>
    <xdr:cxnSp macro="">
      <xdr:nvCxnSpPr>
        <xdr:cNvPr id="55" name="直線コネクタ 54"/>
        <xdr:cNvCxnSpPr/>
      </xdr:nvCxnSpPr>
      <xdr:spPr bwMode="auto">
        <a:xfrm flipV="1">
          <a:off x="4305300" y="2946215"/>
          <a:ext cx="698500" cy="2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8890</xdr:rowOff>
    </xdr:from>
    <xdr:to>
      <xdr:col>3</xdr:col>
      <xdr:colOff>904875</xdr:colOff>
      <xdr:row>17</xdr:row>
      <xdr:rowOff>18556</xdr:rowOff>
    </xdr:to>
    <xdr:cxnSp macro="">
      <xdr:nvCxnSpPr>
        <xdr:cNvPr id="58" name="直線コネクタ 57"/>
        <xdr:cNvCxnSpPr/>
      </xdr:nvCxnSpPr>
      <xdr:spPr bwMode="auto">
        <a:xfrm flipV="1">
          <a:off x="3606800" y="2971165"/>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128513</xdr:rowOff>
    </xdr:from>
    <xdr:to>
      <xdr:col>3</xdr:col>
      <xdr:colOff>206375</xdr:colOff>
      <xdr:row>17</xdr:row>
      <xdr:rowOff>18556</xdr:rowOff>
    </xdr:to>
    <xdr:cxnSp macro="">
      <xdr:nvCxnSpPr>
        <xdr:cNvPr id="61" name="直線コネクタ 60"/>
        <xdr:cNvCxnSpPr/>
      </xdr:nvCxnSpPr>
      <xdr:spPr bwMode="auto">
        <a:xfrm>
          <a:off x="2908300" y="2919338"/>
          <a:ext cx="6985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171232</xdr:rowOff>
    </xdr:from>
    <xdr:to>
      <xdr:col>5</xdr:col>
      <xdr:colOff>34925</xdr:colOff>
      <xdr:row>16</xdr:row>
      <xdr:rowOff>101382</xdr:rowOff>
    </xdr:to>
    <xdr:sp macro="" textlink="">
      <xdr:nvSpPr>
        <xdr:cNvPr id="71" name="円/楕円 70"/>
        <xdr:cNvSpPr/>
      </xdr:nvSpPr>
      <xdr:spPr bwMode="auto">
        <a:xfrm>
          <a:off x="5600700" y="279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16309</xdr:rowOff>
    </xdr:from>
    <xdr:ext cx="762000" cy="259045"/>
    <xdr:sp macro="" textlink="">
      <xdr:nvSpPr>
        <xdr:cNvPr id="72" name="人口1人当たり決算額の推移該当値テキスト130"/>
        <xdr:cNvSpPr txBox="1"/>
      </xdr:nvSpPr>
      <xdr:spPr>
        <a:xfrm>
          <a:off x="5740400" y="26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104590</xdr:rowOff>
    </xdr:from>
    <xdr:to>
      <xdr:col>4</xdr:col>
      <xdr:colOff>520700</xdr:colOff>
      <xdr:row>17</xdr:row>
      <xdr:rowOff>34740</xdr:rowOff>
    </xdr:to>
    <xdr:sp macro="" textlink="">
      <xdr:nvSpPr>
        <xdr:cNvPr id="73" name="円/楕円 72"/>
        <xdr:cNvSpPr/>
      </xdr:nvSpPr>
      <xdr:spPr bwMode="auto">
        <a:xfrm>
          <a:off x="4953000" y="289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44917</xdr:rowOff>
    </xdr:from>
    <xdr:ext cx="736600" cy="259045"/>
    <xdr:sp macro="" textlink="">
      <xdr:nvSpPr>
        <xdr:cNvPr id="74" name="テキスト ボックス 73"/>
        <xdr:cNvSpPr txBox="1"/>
      </xdr:nvSpPr>
      <xdr:spPr>
        <a:xfrm>
          <a:off x="4622800" y="2664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129540</xdr:rowOff>
    </xdr:from>
    <xdr:to>
      <xdr:col>3</xdr:col>
      <xdr:colOff>955675</xdr:colOff>
      <xdr:row>17</xdr:row>
      <xdr:rowOff>59690</xdr:rowOff>
    </xdr:to>
    <xdr:sp macro="" textlink="">
      <xdr:nvSpPr>
        <xdr:cNvPr id="75" name="円/楕円 74"/>
        <xdr:cNvSpPr/>
      </xdr:nvSpPr>
      <xdr:spPr bwMode="auto">
        <a:xfrm>
          <a:off x="4254500" y="29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76" name="テキスト ボックス 75"/>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139206</xdr:rowOff>
    </xdr:from>
    <xdr:to>
      <xdr:col>3</xdr:col>
      <xdr:colOff>257175</xdr:colOff>
      <xdr:row>17</xdr:row>
      <xdr:rowOff>69356</xdr:rowOff>
    </xdr:to>
    <xdr:sp macro="" textlink="">
      <xdr:nvSpPr>
        <xdr:cNvPr id="77" name="円/楕円 76"/>
        <xdr:cNvSpPr/>
      </xdr:nvSpPr>
      <xdr:spPr bwMode="auto">
        <a:xfrm>
          <a:off x="3556000" y="293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79533</xdr:rowOff>
    </xdr:from>
    <xdr:ext cx="762000" cy="259045"/>
    <xdr:sp macro="" textlink="">
      <xdr:nvSpPr>
        <xdr:cNvPr id="78" name="テキスト ボックス 77"/>
        <xdr:cNvSpPr txBox="1"/>
      </xdr:nvSpPr>
      <xdr:spPr>
        <a:xfrm>
          <a:off x="3225800" y="269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77713</xdr:rowOff>
    </xdr:from>
    <xdr:to>
      <xdr:col>2</xdr:col>
      <xdr:colOff>692150</xdr:colOff>
      <xdr:row>17</xdr:row>
      <xdr:rowOff>7863</xdr:rowOff>
    </xdr:to>
    <xdr:sp macro="" textlink="">
      <xdr:nvSpPr>
        <xdr:cNvPr id="79" name="円/楕円 78"/>
        <xdr:cNvSpPr/>
      </xdr:nvSpPr>
      <xdr:spPr bwMode="auto">
        <a:xfrm>
          <a:off x="2857500" y="286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18040</xdr:rowOff>
    </xdr:from>
    <xdr:ext cx="762000" cy="259045"/>
    <xdr:sp macro="" textlink="">
      <xdr:nvSpPr>
        <xdr:cNvPr id="80" name="テキスト ボックス 79"/>
        <xdr:cNvSpPr txBox="1"/>
      </xdr:nvSpPr>
      <xdr:spPr>
        <a:xfrm>
          <a:off x="2527300" y="26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237528</xdr:rowOff>
    </xdr:from>
    <xdr:to>
      <xdr:col>4</xdr:col>
      <xdr:colOff>1117600</xdr:colOff>
      <xdr:row>34</xdr:row>
      <xdr:rowOff>318053</xdr:rowOff>
    </xdr:to>
    <xdr:cxnSp macro="">
      <xdr:nvCxnSpPr>
        <xdr:cNvPr id="113" name="直線コネクタ 112"/>
        <xdr:cNvCxnSpPr/>
      </xdr:nvCxnSpPr>
      <xdr:spPr bwMode="auto">
        <a:xfrm>
          <a:off x="5003800" y="6504978"/>
          <a:ext cx="647700" cy="8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302829</xdr:rowOff>
    </xdr:from>
    <xdr:ext cx="762000" cy="259045"/>
    <xdr:sp macro="" textlink="">
      <xdr:nvSpPr>
        <xdr:cNvPr id="114" name="人口1人当たり決算額の推移平均値テキスト445"/>
        <xdr:cNvSpPr txBox="1"/>
      </xdr:nvSpPr>
      <xdr:spPr>
        <a:xfrm>
          <a:off x="5740400" y="65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199657</xdr:rowOff>
    </xdr:from>
    <xdr:to>
      <xdr:col>4</xdr:col>
      <xdr:colOff>469900</xdr:colOff>
      <xdr:row>34</xdr:row>
      <xdr:rowOff>237528</xdr:rowOff>
    </xdr:to>
    <xdr:cxnSp macro="">
      <xdr:nvCxnSpPr>
        <xdr:cNvPr id="116" name="直線コネクタ 115"/>
        <xdr:cNvCxnSpPr/>
      </xdr:nvCxnSpPr>
      <xdr:spPr bwMode="auto">
        <a:xfrm>
          <a:off x="4305300" y="6467107"/>
          <a:ext cx="698500" cy="3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126390</xdr:rowOff>
    </xdr:from>
    <xdr:to>
      <xdr:col>3</xdr:col>
      <xdr:colOff>904875</xdr:colOff>
      <xdr:row>34</xdr:row>
      <xdr:rowOff>199657</xdr:rowOff>
    </xdr:to>
    <xdr:cxnSp macro="">
      <xdr:nvCxnSpPr>
        <xdr:cNvPr id="119" name="直線コネクタ 118"/>
        <xdr:cNvCxnSpPr/>
      </xdr:nvCxnSpPr>
      <xdr:spPr bwMode="auto">
        <a:xfrm>
          <a:off x="3606800" y="6393840"/>
          <a:ext cx="698500" cy="7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61068</xdr:rowOff>
    </xdr:from>
    <xdr:to>
      <xdr:col>3</xdr:col>
      <xdr:colOff>206375</xdr:colOff>
      <xdr:row>34</xdr:row>
      <xdr:rowOff>126390</xdr:rowOff>
    </xdr:to>
    <xdr:cxnSp macro="">
      <xdr:nvCxnSpPr>
        <xdr:cNvPr id="122" name="直線コネクタ 121"/>
        <xdr:cNvCxnSpPr/>
      </xdr:nvCxnSpPr>
      <xdr:spPr bwMode="auto">
        <a:xfrm>
          <a:off x="2908300" y="6328518"/>
          <a:ext cx="698500" cy="6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267253</xdr:rowOff>
    </xdr:from>
    <xdr:to>
      <xdr:col>5</xdr:col>
      <xdr:colOff>34925</xdr:colOff>
      <xdr:row>35</xdr:row>
      <xdr:rowOff>25953</xdr:rowOff>
    </xdr:to>
    <xdr:sp macro="" textlink="">
      <xdr:nvSpPr>
        <xdr:cNvPr id="132" name="円/楕円 131"/>
        <xdr:cNvSpPr/>
      </xdr:nvSpPr>
      <xdr:spPr bwMode="auto">
        <a:xfrm>
          <a:off x="5600700" y="65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112329</xdr:rowOff>
    </xdr:from>
    <xdr:ext cx="762000" cy="259045"/>
    <xdr:sp macro="" textlink="">
      <xdr:nvSpPr>
        <xdr:cNvPr id="133" name="人口1人当たり決算額の推移該当値テキスト445"/>
        <xdr:cNvSpPr txBox="1"/>
      </xdr:nvSpPr>
      <xdr:spPr>
        <a:xfrm>
          <a:off x="5740400" y="63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186728</xdr:rowOff>
    </xdr:from>
    <xdr:to>
      <xdr:col>4</xdr:col>
      <xdr:colOff>520700</xdr:colOff>
      <xdr:row>34</xdr:row>
      <xdr:rowOff>288328</xdr:rowOff>
    </xdr:to>
    <xdr:sp macro="" textlink="">
      <xdr:nvSpPr>
        <xdr:cNvPr id="134" name="円/楕円 133"/>
        <xdr:cNvSpPr/>
      </xdr:nvSpPr>
      <xdr:spPr bwMode="auto">
        <a:xfrm>
          <a:off x="4953000" y="645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298505</xdr:rowOff>
    </xdr:from>
    <xdr:ext cx="736600" cy="259045"/>
    <xdr:sp macro="" textlink="">
      <xdr:nvSpPr>
        <xdr:cNvPr id="135" name="テキスト ボックス 134"/>
        <xdr:cNvSpPr txBox="1"/>
      </xdr:nvSpPr>
      <xdr:spPr>
        <a:xfrm>
          <a:off x="4622800" y="622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148857</xdr:rowOff>
    </xdr:from>
    <xdr:to>
      <xdr:col>3</xdr:col>
      <xdr:colOff>955675</xdr:colOff>
      <xdr:row>34</xdr:row>
      <xdr:rowOff>250457</xdr:rowOff>
    </xdr:to>
    <xdr:sp macro="" textlink="">
      <xdr:nvSpPr>
        <xdr:cNvPr id="136" name="円/楕円 135"/>
        <xdr:cNvSpPr/>
      </xdr:nvSpPr>
      <xdr:spPr bwMode="auto">
        <a:xfrm>
          <a:off x="4254500" y="641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260634</xdr:rowOff>
    </xdr:from>
    <xdr:ext cx="762000" cy="259045"/>
    <xdr:sp macro="" textlink="">
      <xdr:nvSpPr>
        <xdr:cNvPr id="137" name="テキスト ボックス 136"/>
        <xdr:cNvSpPr txBox="1"/>
      </xdr:nvSpPr>
      <xdr:spPr>
        <a:xfrm>
          <a:off x="3924300" y="618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75590</xdr:rowOff>
    </xdr:from>
    <xdr:to>
      <xdr:col>3</xdr:col>
      <xdr:colOff>257175</xdr:colOff>
      <xdr:row>34</xdr:row>
      <xdr:rowOff>177190</xdr:rowOff>
    </xdr:to>
    <xdr:sp macro="" textlink="">
      <xdr:nvSpPr>
        <xdr:cNvPr id="138" name="円/楕円 137"/>
        <xdr:cNvSpPr/>
      </xdr:nvSpPr>
      <xdr:spPr bwMode="auto">
        <a:xfrm>
          <a:off x="3556000" y="634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187367</xdr:rowOff>
    </xdr:from>
    <xdr:ext cx="762000" cy="259045"/>
    <xdr:sp macro="" textlink="">
      <xdr:nvSpPr>
        <xdr:cNvPr id="139" name="テキスト ボックス 138"/>
        <xdr:cNvSpPr txBox="1"/>
      </xdr:nvSpPr>
      <xdr:spPr>
        <a:xfrm>
          <a:off x="3225800" y="61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10268</xdr:rowOff>
    </xdr:from>
    <xdr:to>
      <xdr:col>2</xdr:col>
      <xdr:colOff>692150</xdr:colOff>
      <xdr:row>34</xdr:row>
      <xdr:rowOff>111868</xdr:rowOff>
    </xdr:to>
    <xdr:sp macro="" textlink="">
      <xdr:nvSpPr>
        <xdr:cNvPr id="140" name="円/楕円 139"/>
        <xdr:cNvSpPr/>
      </xdr:nvSpPr>
      <xdr:spPr bwMode="auto">
        <a:xfrm>
          <a:off x="2857500" y="627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122045</xdr:rowOff>
    </xdr:from>
    <xdr:ext cx="762000" cy="259045"/>
    <xdr:sp macro="" textlink="">
      <xdr:nvSpPr>
        <xdr:cNvPr id="141" name="テキスト ボックス 140"/>
        <xdr:cNvSpPr txBox="1"/>
      </xdr:nvSpPr>
      <xdr:spPr>
        <a:xfrm>
          <a:off x="2527300" y="604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ここ数年は地域活性化に資する各種臨時交付金事業の創設や普通交付税の増額などを要因として、財政調整基金の取崩しを最小限に抑制することができたことなどから、財政状況は改善方向にある。</a:t>
          </a:r>
          <a:endParaRPr lang="ja-JP" altLang="ja-JP" sz="1300">
            <a:effectLst/>
          </a:endParaRPr>
        </a:p>
        <a:p>
          <a:pPr rtl="0"/>
          <a:r>
            <a:rPr lang="ja-JP" altLang="ja-JP" sz="1300" b="0" i="0" baseline="0">
              <a:solidFill>
                <a:schemeClr val="dk1"/>
              </a:solidFill>
              <a:effectLst/>
              <a:latin typeface="+mn-lt"/>
              <a:ea typeface="+mn-ea"/>
              <a:cs typeface="+mn-cs"/>
            </a:rPr>
            <a:t>　ただ、実質単年度収支が赤字</a:t>
          </a:r>
          <a:r>
            <a:rPr lang="ja-JP" altLang="en-US" sz="1300" b="0" i="0" baseline="0">
              <a:solidFill>
                <a:schemeClr val="dk1"/>
              </a:solidFill>
              <a:effectLst/>
              <a:latin typeface="+mn-lt"/>
              <a:ea typeface="+mn-ea"/>
              <a:cs typeface="+mn-cs"/>
            </a:rPr>
            <a:t>で年々増加傾向にあることから</a:t>
          </a:r>
          <a:r>
            <a:rPr lang="ja-JP" altLang="ja-JP" sz="1300" b="0" i="0" baseline="0">
              <a:solidFill>
                <a:schemeClr val="dk1"/>
              </a:solidFill>
              <a:effectLst/>
              <a:latin typeface="+mn-lt"/>
              <a:ea typeface="+mn-ea"/>
              <a:cs typeface="+mn-cs"/>
            </a:rPr>
            <a:t>、財源基盤が脆弱で交付税頼みの財政構造に変わりはないため、交付税の動向には特に注視していくことが必要である。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公営事業を含む全会計で赤字はないため連結赤字比率はない。</a:t>
          </a:r>
          <a:endParaRPr lang="ja-JP" altLang="ja-JP" sz="1300">
            <a:effectLst/>
          </a:endParaRPr>
        </a:p>
        <a:p>
          <a:pPr rtl="0"/>
          <a:r>
            <a:rPr lang="ja-JP" altLang="ja-JP" sz="1300" b="0" i="0" baseline="0">
              <a:solidFill>
                <a:schemeClr val="dk1"/>
              </a:solidFill>
              <a:effectLst/>
              <a:latin typeface="+mn-lt"/>
              <a:ea typeface="+mn-ea"/>
              <a:cs typeface="+mn-cs"/>
            </a:rPr>
            <a:t>　特に、水道事業会計においては、標準財政規模に対して大きな黒字となっている。これは、石綿セメント管更新工事が終了した１７年度以降、大規模事業を実施していないこと、また、補償金免除繰上償還により借入残高が減少したことが要因である。</a:t>
          </a:r>
          <a:endParaRPr lang="ja-JP" altLang="ja-JP" sz="1300">
            <a:effectLst/>
          </a:endParaRPr>
        </a:p>
        <a:p>
          <a:pPr rtl="0"/>
          <a:r>
            <a:rPr lang="ja-JP" altLang="ja-JP" sz="1300" b="0" i="0" baseline="0">
              <a:solidFill>
                <a:schemeClr val="dk1"/>
              </a:solidFill>
              <a:effectLst/>
              <a:latin typeface="+mn-lt"/>
              <a:ea typeface="+mn-ea"/>
              <a:cs typeface="+mn-cs"/>
            </a:rPr>
            <a:t>　また、一般会計については、地方交付税や町税などの一般財源が減少しており、今後はさらに厳しい財政運営が想定される。</a:t>
          </a:r>
          <a:endParaRPr lang="ja-JP" altLang="ja-JP" sz="1300">
            <a:effectLst/>
          </a:endParaRPr>
        </a:p>
        <a:p>
          <a:pPr rtl="0"/>
          <a:r>
            <a:rPr lang="ja-JP" altLang="ja-JP" sz="1300" b="0" i="0" baseline="0">
              <a:solidFill>
                <a:schemeClr val="dk1"/>
              </a:solidFill>
              <a:effectLst/>
              <a:latin typeface="+mn-lt"/>
              <a:ea typeface="+mn-ea"/>
              <a:cs typeface="+mn-cs"/>
            </a:rPr>
            <a:t>　加えて、多くの特別会計では一般会計から多額の繰入れを行っている現状であるため、各会計の一層の自助努力はもちろんであるが、使用料金の値上げ等を行う必要がある。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平成１９年度が元利償還金のピークであり、平成２０年度以降は減少傾向にあり、実質公債費比率は平成２０年度に１８．０％を切り、平成２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％となるなど着実に改善している。</a:t>
          </a:r>
          <a:endParaRPr lang="ja-JP" altLang="ja-JP" sz="1300">
            <a:effectLst/>
          </a:endParaRPr>
        </a:p>
        <a:p>
          <a:pPr rtl="0"/>
          <a:r>
            <a:rPr lang="ja-JP" altLang="ja-JP" sz="1300" b="0" i="0" baseline="0">
              <a:solidFill>
                <a:schemeClr val="dk1"/>
              </a:solidFill>
              <a:effectLst/>
              <a:latin typeface="+mn-lt"/>
              <a:ea typeface="+mn-ea"/>
              <a:cs typeface="+mn-cs"/>
            </a:rPr>
            <a:t>　今後とも、緊急度・住民ニーズを的確に把握した事業の選択により、起債に大きく頼ることのない財政運営に努める。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将来負担額については、第一小学校改築事業や山形大学蓄電デバイス研究開発センター飯豊拠点の整備</a:t>
          </a:r>
          <a:r>
            <a:rPr lang="ja-JP" altLang="en-US" sz="1300" b="0" i="0" baseline="0">
              <a:solidFill>
                <a:schemeClr val="dk1"/>
              </a:solidFill>
              <a:effectLst/>
              <a:latin typeface="+mn-lt"/>
              <a:ea typeface="+mn-ea"/>
              <a:cs typeface="+mn-cs"/>
            </a:rPr>
            <a:t>に伴う</a:t>
          </a:r>
          <a:r>
            <a:rPr lang="ja-JP" altLang="ja-JP" sz="1300" b="0" i="0" baseline="0">
              <a:solidFill>
                <a:schemeClr val="dk1"/>
              </a:solidFill>
              <a:effectLst/>
              <a:latin typeface="+mn-lt"/>
              <a:ea typeface="+mn-ea"/>
              <a:cs typeface="+mn-cs"/>
            </a:rPr>
            <a:t>大規模事業の</a:t>
          </a:r>
          <a:r>
            <a:rPr lang="ja-JP" altLang="en-US" sz="1300" b="0" i="0" baseline="0">
              <a:solidFill>
                <a:schemeClr val="dk1"/>
              </a:solidFill>
              <a:effectLst/>
              <a:latin typeface="+mn-lt"/>
              <a:ea typeface="+mn-ea"/>
              <a:cs typeface="+mn-cs"/>
            </a:rPr>
            <a:t>実施に</a:t>
          </a:r>
          <a:r>
            <a:rPr lang="ja-JP" altLang="ja-JP" sz="1300" b="0" i="0" baseline="0">
              <a:solidFill>
                <a:schemeClr val="dk1"/>
              </a:solidFill>
              <a:effectLst/>
              <a:latin typeface="+mn-lt"/>
              <a:ea typeface="+mn-ea"/>
              <a:cs typeface="+mn-cs"/>
            </a:rPr>
            <a:t>よ</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地方債の現在高</a:t>
          </a:r>
          <a:r>
            <a:rPr lang="ja-JP" altLang="en-US" sz="1300" b="0" i="0" baseline="0">
              <a:solidFill>
                <a:schemeClr val="dk1"/>
              </a:solidFill>
              <a:effectLst/>
              <a:latin typeface="+mn-lt"/>
              <a:ea typeface="+mn-ea"/>
              <a:cs typeface="+mn-cs"/>
            </a:rPr>
            <a:t>が大きく増加し</a:t>
          </a:r>
          <a:r>
            <a:rPr lang="ja-JP" altLang="ja-JP" sz="1300" b="0" i="0" baseline="0">
              <a:solidFill>
                <a:schemeClr val="dk1"/>
              </a:solidFill>
              <a:effectLst/>
              <a:latin typeface="+mn-lt"/>
              <a:ea typeface="+mn-ea"/>
              <a:cs typeface="+mn-cs"/>
            </a:rPr>
            <a:t>１０，０００百万円を</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回った。</a:t>
          </a:r>
          <a:endParaRPr lang="ja-JP" altLang="ja-JP" sz="1300">
            <a:effectLst/>
          </a:endParaRPr>
        </a:p>
        <a:p>
          <a:pPr rtl="0"/>
          <a:r>
            <a:rPr lang="ja-JP" altLang="ja-JP" sz="1300" b="0" i="0" baseline="0">
              <a:solidFill>
                <a:schemeClr val="dk1"/>
              </a:solidFill>
              <a:effectLst/>
              <a:latin typeface="+mn-lt"/>
              <a:ea typeface="+mn-ea"/>
              <a:cs typeface="+mn-cs"/>
            </a:rPr>
            <a:t>　一方、充当可能財源等についてみると、財政調整基金をはじめとする各種基金の積み立てなどにより、充当可能基金は微増で推移している。</a:t>
          </a:r>
          <a:endParaRPr lang="en-US" altLang="ja-JP" sz="1300" b="0" i="0" baseline="0">
            <a:solidFill>
              <a:schemeClr val="dk1"/>
            </a:solidFill>
            <a:effectLst/>
            <a:latin typeface="+mn-lt"/>
            <a:ea typeface="+mn-ea"/>
            <a:cs typeface="+mn-cs"/>
          </a:endParaRPr>
        </a:p>
        <a:p>
          <a:pPr rtl="0"/>
          <a:r>
            <a:rPr lang="ja-JP" altLang="ja-JP" sz="1300">
              <a:solidFill>
                <a:schemeClr val="dk1"/>
              </a:solidFill>
              <a:effectLst/>
              <a:latin typeface="+mn-lt"/>
              <a:ea typeface="+mn-ea"/>
              <a:cs typeface="+mn-cs"/>
            </a:rPr>
            <a:t>　今後については、</a:t>
          </a:r>
          <a:r>
            <a:rPr lang="ja-JP" altLang="ja-JP" sz="1300" b="0" i="0" baseline="0">
              <a:solidFill>
                <a:schemeClr val="dk1"/>
              </a:solidFill>
              <a:effectLst/>
              <a:latin typeface="+mn-lt"/>
              <a:ea typeface="+mn-ea"/>
              <a:cs typeface="+mn-cs"/>
            </a:rPr>
            <a:t>第一小学校改築事業</a:t>
          </a:r>
          <a:r>
            <a:rPr lang="ja-JP" altLang="en-US" sz="1300" b="0" i="0" baseline="0">
              <a:solidFill>
                <a:schemeClr val="dk1"/>
              </a:solidFill>
              <a:effectLst/>
              <a:latin typeface="+mn-lt"/>
              <a:ea typeface="+mn-ea"/>
              <a:cs typeface="+mn-cs"/>
            </a:rPr>
            <a:t>が平成２８年度に完了予定である</a:t>
          </a:r>
          <a:r>
            <a:rPr lang="ja-JP" altLang="ja-JP" sz="1300" b="0" i="0" baseline="0">
              <a:solidFill>
                <a:schemeClr val="dk1"/>
              </a:solidFill>
              <a:effectLst/>
              <a:latin typeface="+mn-lt"/>
              <a:ea typeface="+mn-ea"/>
              <a:cs typeface="+mn-cs"/>
            </a:rPr>
            <a:t>ことから、地方債現在高の増加や基金の取崩しなどにより、将来負担比率の上昇を想定している。　</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7388440</v>
      </c>
      <c r="BO4" s="379"/>
      <c r="BP4" s="379"/>
      <c r="BQ4" s="379"/>
      <c r="BR4" s="379"/>
      <c r="BS4" s="379"/>
      <c r="BT4" s="379"/>
      <c r="BU4" s="380"/>
      <c r="BV4" s="378">
        <v>6037605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6.8</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7078421</v>
      </c>
      <c r="BO5" s="384"/>
      <c r="BP5" s="384"/>
      <c r="BQ5" s="384"/>
      <c r="BR5" s="384"/>
      <c r="BS5" s="384"/>
      <c r="BT5" s="384"/>
      <c r="BU5" s="385"/>
      <c r="BV5" s="383">
        <v>5687826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83.7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310019</v>
      </c>
      <c r="BO6" s="384"/>
      <c r="BP6" s="384"/>
      <c r="BQ6" s="384"/>
      <c r="BR6" s="384"/>
      <c r="BS6" s="384"/>
      <c r="BT6" s="384"/>
      <c r="BU6" s="385"/>
      <c r="BV6" s="383">
        <v>349779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90.3</v>
      </c>
      <c r="CU6" s="530"/>
      <c r="CV6" s="530"/>
      <c r="CW6" s="530"/>
      <c r="CX6" s="530"/>
      <c r="CY6" s="530"/>
      <c r="CZ6" s="530"/>
      <c r="DA6" s="531"/>
      <c r="DB6" s="529">
        <v>88.4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50427</v>
      </c>
      <c r="BO7" s="384"/>
      <c r="BP7" s="384"/>
      <c r="BQ7" s="384"/>
      <c r="BR7" s="384"/>
      <c r="BS7" s="384"/>
      <c r="BT7" s="384"/>
      <c r="BU7" s="385"/>
      <c r="BV7" s="383">
        <v>69934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3837446</v>
      </c>
      <c r="CU7" s="384"/>
      <c r="CV7" s="384"/>
      <c r="CW7" s="384"/>
      <c r="CX7" s="384"/>
      <c r="CY7" s="384"/>
      <c r="CZ7" s="384"/>
      <c r="DA7" s="385"/>
      <c r="DB7" s="383">
        <v>3941510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259592</v>
      </c>
      <c r="BO8" s="384"/>
      <c r="BP8" s="384"/>
      <c r="BQ8" s="384"/>
      <c r="BR8" s="384"/>
      <c r="BS8" s="384"/>
      <c r="BT8" s="384"/>
      <c r="BU8" s="385"/>
      <c r="BV8" s="383">
        <v>279845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7943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-20253</v>
      </c>
      <c r="BO9" s="384"/>
      <c r="BP9" s="384"/>
      <c r="BQ9" s="384"/>
      <c r="BR9" s="384"/>
      <c r="BS9" s="384"/>
      <c r="BT9" s="384"/>
      <c r="BU9" s="385"/>
      <c r="BV9" s="383">
        <v>-21780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8623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2157</v>
      </c>
      <c r="BO10" s="384"/>
      <c r="BP10" s="384"/>
      <c r="BQ10" s="384"/>
      <c r="BR10" s="384"/>
      <c r="BS10" s="384"/>
      <c r="BT10" s="384"/>
      <c r="BU10" s="385"/>
      <c r="BV10" s="383">
        <v>2319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7688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140000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7634</v>
      </c>
      <c r="S13" s="485"/>
      <c r="T13" s="485"/>
      <c r="U13" s="485"/>
      <c r="V13" s="486"/>
      <c r="W13" s="472" t="s">
        <v>124</v>
      </c>
      <c r="X13" s="396"/>
      <c r="Y13" s="396"/>
      <c r="Z13" s="396"/>
      <c r="AA13" s="396"/>
      <c r="AB13" s="397"/>
      <c r="AC13" s="359">
        <v>698</v>
      </c>
      <c r="AD13" s="360"/>
      <c r="AE13" s="360"/>
      <c r="AF13" s="360"/>
      <c r="AG13" s="361"/>
      <c r="AH13" s="359">
        <v>828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-158096</v>
      </c>
      <c r="BO13" s="384"/>
      <c r="BP13" s="384"/>
      <c r="BQ13" s="384"/>
      <c r="BR13" s="384"/>
      <c r="BS13" s="384"/>
      <c r="BT13" s="384"/>
      <c r="BU13" s="385"/>
      <c r="BV13" s="383">
        <v>-119461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7871</v>
      </c>
      <c r="S14" s="485"/>
      <c r="T14" s="485"/>
      <c r="U14" s="485"/>
      <c r="V14" s="486"/>
      <c r="W14" s="487"/>
      <c r="X14" s="399"/>
      <c r="Y14" s="399"/>
      <c r="Z14" s="399"/>
      <c r="AA14" s="399"/>
      <c r="AB14" s="400"/>
      <c r="AC14" s="477">
        <v>16.899999999999999</v>
      </c>
      <c r="AD14" s="478"/>
      <c r="AE14" s="478"/>
      <c r="AF14" s="478"/>
      <c r="AG14" s="479"/>
      <c r="AH14" s="477">
        <v>18.399999999999999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30.7</v>
      </c>
      <c r="CU14" s="456"/>
      <c r="CV14" s="456"/>
      <c r="CW14" s="456"/>
      <c r="CX14" s="456"/>
      <c r="CY14" s="456"/>
      <c r="CZ14" s="456"/>
      <c r="DA14" s="457"/>
      <c r="DB14" s="488">
        <v>21.8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7815</v>
      </c>
      <c r="S15" s="485"/>
      <c r="T15" s="485"/>
      <c r="U15" s="485"/>
      <c r="V15" s="486"/>
      <c r="W15" s="472" t="s">
        <v>131</v>
      </c>
      <c r="X15" s="396"/>
      <c r="Y15" s="396"/>
      <c r="Z15" s="396"/>
      <c r="AA15" s="396"/>
      <c r="AB15" s="397"/>
      <c r="AC15" s="359">
        <v>1556</v>
      </c>
      <c r="AD15" s="360"/>
      <c r="AE15" s="360"/>
      <c r="AF15" s="360"/>
      <c r="AG15" s="361"/>
      <c r="AH15" s="359">
        <v>1740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647068</v>
      </c>
      <c r="BO15" s="379"/>
      <c r="BP15" s="379"/>
      <c r="BQ15" s="379"/>
      <c r="BR15" s="379"/>
      <c r="BS15" s="379"/>
      <c r="BT15" s="379"/>
      <c r="BU15" s="380"/>
      <c r="BV15" s="378">
        <v>672410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37.799999999999997</v>
      </c>
      <c r="AD16" s="478"/>
      <c r="AE16" s="478"/>
      <c r="AF16" s="478"/>
      <c r="AG16" s="479"/>
      <c r="AH16" s="477">
        <v>38.6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3469573</v>
      </c>
      <c r="BO16" s="384"/>
      <c r="BP16" s="384"/>
      <c r="BQ16" s="384"/>
      <c r="BR16" s="384"/>
      <c r="BS16" s="384"/>
      <c r="BT16" s="384"/>
      <c r="BU16" s="385"/>
      <c r="BV16" s="383">
        <v>3551253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1865</v>
      </c>
      <c r="AD17" s="360"/>
      <c r="AE17" s="360"/>
      <c r="AF17" s="360"/>
      <c r="AG17" s="361"/>
      <c r="AH17" s="359">
        <v>1939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810825</v>
      </c>
      <c r="BO17" s="384"/>
      <c r="BP17" s="384"/>
      <c r="BQ17" s="384"/>
      <c r="BR17" s="384"/>
      <c r="BS17" s="384"/>
      <c r="BT17" s="384"/>
      <c r="BU17" s="385"/>
      <c r="BV17" s="383">
        <v>853273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329.41</v>
      </c>
      <c r="M18" s="448"/>
      <c r="N18" s="448"/>
      <c r="O18" s="448"/>
      <c r="P18" s="448"/>
      <c r="Q18" s="448"/>
      <c r="R18" s="449"/>
      <c r="S18" s="449"/>
      <c r="T18" s="449"/>
      <c r="U18" s="449"/>
      <c r="V18" s="450"/>
      <c r="W18" s="464"/>
      <c r="X18" s="465"/>
      <c r="Y18" s="465"/>
      <c r="Z18" s="465"/>
      <c r="AA18" s="465"/>
      <c r="AB18" s="473"/>
      <c r="AC18" s="347">
        <v>45.3</v>
      </c>
      <c r="AD18" s="348"/>
      <c r="AE18" s="348"/>
      <c r="AF18" s="348"/>
      <c r="AG18" s="451"/>
      <c r="AH18" s="347">
        <v>43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3290669</v>
      </c>
      <c r="BO18" s="384"/>
      <c r="BP18" s="384"/>
      <c r="BQ18" s="384"/>
      <c r="BR18" s="384"/>
      <c r="BS18" s="384"/>
      <c r="BT18" s="384"/>
      <c r="BU18" s="385"/>
      <c r="BV18" s="383">
        <v>3297055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4680763</v>
      </c>
      <c r="BO19" s="384"/>
      <c r="BP19" s="384"/>
      <c r="BQ19" s="384"/>
      <c r="BR19" s="384"/>
      <c r="BS19" s="384"/>
      <c r="BT19" s="384"/>
      <c r="BU19" s="385"/>
      <c r="BV19" s="383">
        <v>4808481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2235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6288183</v>
      </c>
      <c r="BO23" s="384"/>
      <c r="BP23" s="384"/>
      <c r="BQ23" s="384"/>
      <c r="BR23" s="384"/>
      <c r="BS23" s="384"/>
      <c r="BT23" s="384"/>
      <c r="BU23" s="385"/>
      <c r="BV23" s="383">
        <v>5699134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8100</v>
      </c>
      <c r="R24" s="360"/>
      <c r="S24" s="360"/>
      <c r="T24" s="360"/>
      <c r="U24" s="360"/>
      <c r="V24" s="361"/>
      <c r="W24" s="425"/>
      <c r="X24" s="416"/>
      <c r="Y24" s="417"/>
      <c r="Z24" s="356" t="s">
        <v>154</v>
      </c>
      <c r="AA24" s="357"/>
      <c r="AB24" s="357"/>
      <c r="AC24" s="357"/>
      <c r="AD24" s="357"/>
      <c r="AE24" s="357"/>
      <c r="AF24" s="357"/>
      <c r="AG24" s="358"/>
      <c r="AH24" s="359">
        <v>97</v>
      </c>
      <c r="AI24" s="360"/>
      <c r="AJ24" s="360"/>
      <c r="AK24" s="360"/>
      <c r="AL24" s="361"/>
      <c r="AM24" s="359">
        <v>314280</v>
      </c>
      <c r="AN24" s="360"/>
      <c r="AO24" s="360"/>
      <c r="AP24" s="360"/>
      <c r="AQ24" s="360"/>
      <c r="AR24" s="361"/>
      <c r="AS24" s="359">
        <v>3240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5776245</v>
      </c>
      <c r="BO24" s="384"/>
      <c r="BP24" s="384"/>
      <c r="BQ24" s="384"/>
      <c r="BR24" s="384"/>
      <c r="BS24" s="384"/>
      <c r="BT24" s="384"/>
      <c r="BU24" s="385"/>
      <c r="BV24" s="383">
        <v>5113107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960541</v>
      </c>
      <c r="BO25" s="379"/>
      <c r="BP25" s="379"/>
      <c r="BQ25" s="379"/>
      <c r="BR25" s="379"/>
      <c r="BS25" s="379"/>
      <c r="BT25" s="379"/>
      <c r="BU25" s="380"/>
      <c r="BV25" s="378">
        <v>218493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5400</v>
      </c>
      <c r="R26" s="360"/>
      <c r="S26" s="360"/>
      <c r="T26" s="360"/>
      <c r="U26" s="360"/>
      <c r="V26" s="361"/>
      <c r="W26" s="425"/>
      <c r="X26" s="416"/>
      <c r="Y26" s="417"/>
      <c r="Z26" s="356" t="s">
        <v>160</v>
      </c>
      <c r="AA26" s="438"/>
      <c r="AB26" s="438"/>
      <c r="AC26" s="438"/>
      <c r="AD26" s="438"/>
      <c r="AE26" s="438"/>
      <c r="AF26" s="438"/>
      <c r="AG26" s="439"/>
      <c r="AH26" s="359">
        <v>4</v>
      </c>
      <c r="AI26" s="360"/>
      <c r="AJ26" s="360"/>
      <c r="AK26" s="360"/>
      <c r="AL26" s="361"/>
      <c r="AM26" s="359">
        <v>13532</v>
      </c>
      <c r="AN26" s="360"/>
      <c r="AO26" s="360"/>
      <c r="AP26" s="360"/>
      <c r="AQ26" s="360"/>
      <c r="AR26" s="361"/>
      <c r="AS26" s="359">
        <v>3383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3100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26877</v>
      </c>
      <c r="AN27" s="360"/>
      <c r="AO27" s="360"/>
      <c r="AP27" s="360"/>
      <c r="AQ27" s="360"/>
      <c r="AR27" s="361"/>
      <c r="AS27" s="359">
        <v>3360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170708</v>
      </c>
      <c r="BO27" s="387"/>
      <c r="BP27" s="387"/>
      <c r="BQ27" s="387"/>
      <c r="BR27" s="387"/>
      <c r="BS27" s="387"/>
      <c r="BT27" s="387"/>
      <c r="BU27" s="388"/>
      <c r="BV27" s="386">
        <v>170388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1219758</v>
      </c>
      <c r="BO28" s="379"/>
      <c r="BP28" s="379"/>
      <c r="BQ28" s="379"/>
      <c r="BR28" s="379"/>
      <c r="BS28" s="379"/>
      <c r="BT28" s="379"/>
      <c r="BU28" s="380"/>
      <c r="BV28" s="378">
        <v>1217601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2300</v>
      </c>
      <c r="R29" s="360"/>
      <c r="S29" s="360"/>
      <c r="T29" s="360"/>
      <c r="U29" s="360"/>
      <c r="V29" s="361"/>
      <c r="W29" s="426"/>
      <c r="X29" s="427"/>
      <c r="Y29" s="428"/>
      <c r="Z29" s="356" t="s">
        <v>170</v>
      </c>
      <c r="AA29" s="357"/>
      <c r="AB29" s="357"/>
      <c r="AC29" s="357"/>
      <c r="AD29" s="357"/>
      <c r="AE29" s="357"/>
      <c r="AF29" s="357"/>
      <c r="AG29" s="358"/>
      <c r="AH29" s="359">
        <v>105</v>
      </c>
      <c r="AI29" s="360"/>
      <c r="AJ29" s="360"/>
      <c r="AK29" s="360"/>
      <c r="AL29" s="361"/>
      <c r="AM29" s="359">
        <v>341157</v>
      </c>
      <c r="AN29" s="360"/>
      <c r="AO29" s="360"/>
      <c r="AP29" s="360"/>
      <c r="AQ29" s="360"/>
      <c r="AR29" s="361"/>
      <c r="AS29" s="359">
        <v>3249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244814</v>
      </c>
      <c r="BO29" s="384"/>
      <c r="BP29" s="384"/>
      <c r="BQ29" s="384"/>
      <c r="BR29" s="384"/>
      <c r="BS29" s="384"/>
      <c r="BT29" s="384"/>
      <c r="BU29" s="385"/>
      <c r="BV29" s="383">
        <v>247807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1139035</v>
      </c>
      <c r="BO30" s="387"/>
      <c r="BP30" s="387"/>
      <c r="BQ30" s="387"/>
      <c r="BR30" s="387"/>
      <c r="BS30" s="387"/>
      <c r="BT30" s="387"/>
      <c r="BU30" s="388"/>
      <c r="BV30" s="386">
        <v>1325269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置賜広域行政事務組合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飯豊町産業開発公社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生活排水個別処理事業特別会計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置賜広域病院組合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緑のふるさと公社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西置賜行政組合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飯豊町土地開発公社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訪問看護特別会計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山形県消防補償等組合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どんでん平ゆり園</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介護老人保健施設特別会計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山形県自治会館管理組合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エコプラントめざみ</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山形県市町村交通災害共済組合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エルベ</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山形県市町村職員退職手当組合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飯豊めざみの里</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山形県後期高齢者医療広域連合（普通会計分）</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ながめやま牧場</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山形県後期高齢者医療広域連合（事業会計分）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P41" sqref="P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0" t="s">
        <v>24</v>
      </c>
      <c r="C41" s="1191"/>
      <c r="D41" s="81"/>
      <c r="E41" s="1192" t="s">
        <v>25</v>
      </c>
      <c r="F41" s="1192"/>
      <c r="G41" s="1192"/>
      <c r="H41" s="1193"/>
      <c r="I41" s="82">
        <v>6657</v>
      </c>
      <c r="J41" s="83">
        <v>6210</v>
      </c>
      <c r="K41" s="83">
        <v>5951</v>
      </c>
      <c r="L41" s="83">
        <v>5699</v>
      </c>
      <c r="M41" s="84">
        <v>6288</v>
      </c>
    </row>
    <row r="42" spans="2:13" ht="27.75" customHeight="1">
      <c r="B42" s="1180"/>
      <c r="C42" s="1181"/>
      <c r="D42" s="85"/>
      <c r="E42" s="1184" t="s">
        <v>26</v>
      </c>
      <c r="F42" s="1184"/>
      <c r="G42" s="1184"/>
      <c r="H42" s="1185"/>
      <c r="I42" s="86">
        <v>65</v>
      </c>
      <c r="J42" s="87">
        <v>55</v>
      </c>
      <c r="K42" s="87">
        <v>45</v>
      </c>
      <c r="L42" s="87">
        <v>35</v>
      </c>
      <c r="M42" s="88">
        <v>28</v>
      </c>
    </row>
    <row r="43" spans="2:13" ht="27.75" customHeight="1">
      <c r="B43" s="1180"/>
      <c r="C43" s="1181"/>
      <c r="D43" s="85"/>
      <c r="E43" s="1184" t="s">
        <v>27</v>
      </c>
      <c r="F43" s="1184"/>
      <c r="G43" s="1184"/>
      <c r="H43" s="1185"/>
      <c r="I43" s="86">
        <v>2911</v>
      </c>
      <c r="J43" s="87">
        <v>2811</v>
      </c>
      <c r="K43" s="87">
        <v>2678</v>
      </c>
      <c r="L43" s="87">
        <v>2679</v>
      </c>
      <c r="M43" s="88">
        <v>2729</v>
      </c>
    </row>
    <row r="44" spans="2:13" ht="27.75" customHeight="1">
      <c r="B44" s="1180"/>
      <c r="C44" s="1181"/>
      <c r="D44" s="85"/>
      <c r="E44" s="1184" t="s">
        <v>28</v>
      </c>
      <c r="F44" s="1184"/>
      <c r="G44" s="1184"/>
      <c r="H44" s="1185"/>
      <c r="I44" s="86">
        <v>406</v>
      </c>
      <c r="J44" s="87">
        <v>378</v>
      </c>
      <c r="K44" s="87">
        <v>356</v>
      </c>
      <c r="L44" s="87">
        <v>355</v>
      </c>
      <c r="M44" s="88">
        <v>333</v>
      </c>
    </row>
    <row r="45" spans="2:13" ht="27.75" customHeight="1">
      <c r="B45" s="1180"/>
      <c r="C45" s="1181"/>
      <c r="D45" s="85"/>
      <c r="E45" s="1184" t="s">
        <v>29</v>
      </c>
      <c r="F45" s="1184"/>
      <c r="G45" s="1184"/>
      <c r="H45" s="1185"/>
      <c r="I45" s="86">
        <v>1111</v>
      </c>
      <c r="J45" s="87">
        <v>1085</v>
      </c>
      <c r="K45" s="87">
        <v>1039</v>
      </c>
      <c r="L45" s="87">
        <v>996</v>
      </c>
      <c r="M45" s="88">
        <v>942</v>
      </c>
    </row>
    <row r="46" spans="2:13" ht="27.75" customHeight="1">
      <c r="B46" s="1180"/>
      <c r="C46" s="1181"/>
      <c r="D46" s="85"/>
      <c r="E46" s="1184" t="s">
        <v>30</v>
      </c>
      <c r="F46" s="1184"/>
      <c r="G46" s="1184"/>
      <c r="H46" s="1185"/>
      <c r="I46" s="86">
        <v>0</v>
      </c>
      <c r="J46" s="87" t="s">
        <v>479</v>
      </c>
      <c r="K46" s="87" t="s">
        <v>479</v>
      </c>
      <c r="L46" s="87" t="s">
        <v>479</v>
      </c>
      <c r="M46" s="88" t="s">
        <v>479</v>
      </c>
    </row>
    <row r="47" spans="2:13" ht="27.75" customHeight="1">
      <c r="B47" s="1180"/>
      <c r="C47" s="1181"/>
      <c r="D47" s="85"/>
      <c r="E47" s="1184" t="s">
        <v>31</v>
      </c>
      <c r="F47" s="1184"/>
      <c r="G47" s="1184"/>
      <c r="H47" s="1185"/>
      <c r="I47" s="86" t="s">
        <v>479</v>
      </c>
      <c r="J47" s="87" t="s">
        <v>479</v>
      </c>
      <c r="K47" s="87" t="s">
        <v>479</v>
      </c>
      <c r="L47" s="87" t="s">
        <v>479</v>
      </c>
      <c r="M47" s="88" t="s">
        <v>479</v>
      </c>
    </row>
    <row r="48" spans="2:13" ht="27.75" customHeight="1">
      <c r="B48" s="1182"/>
      <c r="C48" s="1183"/>
      <c r="D48" s="85"/>
      <c r="E48" s="1184" t="s">
        <v>32</v>
      </c>
      <c r="F48" s="1184"/>
      <c r="G48" s="1184"/>
      <c r="H48" s="1185"/>
      <c r="I48" s="86" t="s">
        <v>479</v>
      </c>
      <c r="J48" s="87" t="s">
        <v>479</v>
      </c>
      <c r="K48" s="87" t="s">
        <v>479</v>
      </c>
      <c r="L48" s="87" t="s">
        <v>479</v>
      </c>
      <c r="M48" s="88" t="s">
        <v>479</v>
      </c>
    </row>
    <row r="49" spans="2:13" ht="27.75" customHeight="1">
      <c r="B49" s="1178" t="s">
        <v>33</v>
      </c>
      <c r="C49" s="1179"/>
      <c r="D49" s="89"/>
      <c r="E49" s="1184" t="s">
        <v>34</v>
      </c>
      <c r="F49" s="1184"/>
      <c r="G49" s="1184"/>
      <c r="H49" s="1185"/>
      <c r="I49" s="86">
        <v>2507</v>
      </c>
      <c r="J49" s="87">
        <v>2755</v>
      </c>
      <c r="K49" s="87">
        <v>2936</v>
      </c>
      <c r="L49" s="87">
        <v>2999</v>
      </c>
      <c r="M49" s="88">
        <v>2898</v>
      </c>
    </row>
    <row r="50" spans="2:13" ht="27.75" customHeight="1">
      <c r="B50" s="1180"/>
      <c r="C50" s="1181"/>
      <c r="D50" s="85"/>
      <c r="E50" s="1184" t="s">
        <v>35</v>
      </c>
      <c r="F50" s="1184"/>
      <c r="G50" s="1184"/>
      <c r="H50" s="1185"/>
      <c r="I50" s="86">
        <v>60</v>
      </c>
      <c r="J50" s="87">
        <v>68</v>
      </c>
      <c r="K50" s="87">
        <v>62</v>
      </c>
      <c r="L50" s="87">
        <v>53</v>
      </c>
      <c r="M50" s="88">
        <v>50</v>
      </c>
    </row>
    <row r="51" spans="2:13" ht="27.75" customHeight="1">
      <c r="B51" s="1182"/>
      <c r="C51" s="1183"/>
      <c r="D51" s="85"/>
      <c r="E51" s="1184" t="s">
        <v>36</v>
      </c>
      <c r="F51" s="1184"/>
      <c r="G51" s="1184"/>
      <c r="H51" s="1185"/>
      <c r="I51" s="86">
        <v>6697</v>
      </c>
      <c r="J51" s="87">
        <v>6325</v>
      </c>
      <c r="K51" s="87">
        <v>6185</v>
      </c>
      <c r="L51" s="87">
        <v>6020</v>
      </c>
      <c r="M51" s="88">
        <v>6421</v>
      </c>
    </row>
    <row r="52" spans="2:13" ht="27.75" customHeight="1" thickBot="1">
      <c r="B52" s="1186" t="s">
        <v>37</v>
      </c>
      <c r="C52" s="1187"/>
      <c r="D52" s="90"/>
      <c r="E52" s="1188" t="s">
        <v>38</v>
      </c>
      <c r="F52" s="1188"/>
      <c r="G52" s="1188"/>
      <c r="H52" s="1189"/>
      <c r="I52" s="91">
        <v>1886</v>
      </c>
      <c r="J52" s="92">
        <v>1392</v>
      </c>
      <c r="K52" s="92">
        <v>886</v>
      </c>
      <c r="L52" s="92">
        <v>692</v>
      </c>
      <c r="M52" s="93">
        <v>952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132663</v>
      </c>
      <c r="E3" s="116"/>
      <c r="F3" s="117">
        <v>133616</v>
      </c>
      <c r="G3" s="118"/>
      <c r="H3" s="119"/>
    </row>
    <row r="4" spans="1:8">
      <c r="A4" s="120"/>
      <c r="B4" s="121"/>
      <c r="C4" s="122"/>
      <c r="D4" s="123">
        <v>50614</v>
      </c>
      <c r="E4" s="124"/>
      <c r="F4" s="125">
        <v>57933</v>
      </c>
      <c r="G4" s="126"/>
      <c r="H4" s="127"/>
    </row>
    <row r="5" spans="1:8">
      <c r="A5" s="108" t="s">
        <v>511</v>
      </c>
      <c r="B5" s="113"/>
      <c r="C5" s="114"/>
      <c r="D5" s="115">
        <v>70535</v>
      </c>
      <c r="E5" s="116"/>
      <c r="F5" s="117">
        <v>96333</v>
      </c>
      <c r="G5" s="118"/>
      <c r="H5" s="119"/>
    </row>
    <row r="6" spans="1:8">
      <c r="A6" s="120"/>
      <c r="B6" s="121"/>
      <c r="C6" s="122"/>
      <c r="D6" s="123">
        <v>49651</v>
      </c>
      <c r="E6" s="124"/>
      <c r="F6" s="125">
        <v>57060</v>
      </c>
      <c r="G6" s="126"/>
      <c r="H6" s="127"/>
    </row>
    <row r="7" spans="1:8">
      <c r="A7" s="108" t="s">
        <v>512</v>
      </c>
      <c r="B7" s="113"/>
      <c r="C7" s="114"/>
      <c r="D7" s="115">
        <v>103256</v>
      </c>
      <c r="E7" s="116"/>
      <c r="F7" s="117">
        <v>117673</v>
      </c>
      <c r="G7" s="118"/>
      <c r="H7" s="119"/>
    </row>
    <row r="8" spans="1:8">
      <c r="A8" s="120"/>
      <c r="B8" s="121"/>
      <c r="C8" s="122"/>
      <c r="D8" s="123">
        <v>52308</v>
      </c>
      <c r="E8" s="124"/>
      <c r="F8" s="125">
        <v>62359</v>
      </c>
      <c r="G8" s="126"/>
      <c r="H8" s="127"/>
    </row>
    <row r="9" spans="1:8">
      <c r="A9" s="108" t="s">
        <v>513</v>
      </c>
      <c r="B9" s="113"/>
      <c r="C9" s="114"/>
      <c r="D9" s="115">
        <v>86099</v>
      </c>
      <c r="E9" s="116"/>
      <c r="F9" s="117">
        <v>118223</v>
      </c>
      <c r="G9" s="118"/>
      <c r="H9" s="119"/>
    </row>
    <row r="10" spans="1:8">
      <c r="A10" s="120"/>
      <c r="B10" s="121"/>
      <c r="C10" s="122"/>
      <c r="D10" s="123">
        <v>55657</v>
      </c>
      <c r="E10" s="124"/>
      <c r="F10" s="125">
        <v>57106</v>
      </c>
      <c r="G10" s="126"/>
      <c r="H10" s="127"/>
    </row>
    <row r="11" spans="1:8">
      <c r="A11" s="108" t="s">
        <v>514</v>
      </c>
      <c r="B11" s="113"/>
      <c r="C11" s="114"/>
      <c r="D11" s="115">
        <v>279350</v>
      </c>
      <c r="E11" s="116"/>
      <c r="F11" s="117">
        <v>128485</v>
      </c>
      <c r="G11" s="118"/>
      <c r="H11" s="119"/>
    </row>
    <row r="12" spans="1:8">
      <c r="A12" s="120"/>
      <c r="B12" s="121"/>
      <c r="C12" s="128"/>
      <c r="D12" s="123">
        <v>124469</v>
      </c>
      <c r="E12" s="124"/>
      <c r="F12" s="125">
        <v>62765</v>
      </c>
      <c r="G12" s="126"/>
      <c r="H12" s="127"/>
    </row>
    <row r="13" spans="1:8">
      <c r="A13" s="108"/>
      <c r="B13" s="113"/>
      <c r="C13" s="129"/>
      <c r="D13" s="130">
        <v>134381</v>
      </c>
      <c r="E13" s="131"/>
      <c r="F13" s="132">
        <v>118866</v>
      </c>
      <c r="G13" s="133"/>
      <c r="H13" s="119"/>
    </row>
    <row r="14" spans="1:8">
      <c r="A14" s="120"/>
      <c r="B14" s="121"/>
      <c r="C14" s="122"/>
      <c r="D14" s="123">
        <v>66540</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9.02</v>
      </c>
      <c r="C19" s="134">
        <f>ROUND(VALUE(SUBSTITUTE(実質収支比率等に係る経年分析!G$48,"▲","-")),2)</f>
        <v>8.92</v>
      </c>
      <c r="D19" s="134">
        <f>ROUND(VALUE(SUBSTITUTE(実質収支比率等に係る経年分析!H$48,"▲","-")),2)</f>
        <v>7.69</v>
      </c>
      <c r="E19" s="134">
        <f>ROUND(VALUE(SUBSTITUTE(実質収支比率等に係る経年分析!I$48,"▲","-")),2)</f>
        <v>7.1</v>
      </c>
      <c r="F19" s="134">
        <f>ROUND(VALUE(SUBSTITUTE(実質収支比率等に係る経年分析!J$48,"▲","-")),2)</f>
        <v>6.76</v>
      </c>
    </row>
    <row r="20" spans="1:11">
      <c r="A20" s="134" t="s">
        <v>43</v>
      </c>
      <c r="B20" s="134">
        <f>ROUND(VALUE(SUBSTITUTE(実質収支比率等に係る経年分析!F$47,"▲","-")),2)</f>
        <v>21.35</v>
      </c>
      <c r="C20" s="134">
        <f>ROUND(VALUE(SUBSTITUTE(実質収支比率等に係る経年分析!G$47,"▲","-")),2)</f>
        <v>26.81</v>
      </c>
      <c r="D20" s="134">
        <f>ROUND(VALUE(SUBSTITUTE(実質収支比率等に係る経年分析!H$47,"▲","-")),2)</f>
        <v>29.67</v>
      </c>
      <c r="E20" s="134">
        <f>ROUND(VALUE(SUBSTITUTE(実質収支比率等に係る経年分析!I$47,"▲","-")),2)</f>
        <v>30.89</v>
      </c>
      <c r="F20" s="134">
        <f>ROUND(VALUE(SUBSTITUTE(実質収支比率等に係る経年分析!J$47,"▲","-")),2)</f>
        <v>31.79</v>
      </c>
    </row>
    <row r="21" spans="1:11">
      <c r="A21" s="134" t="s">
        <v>44</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-3.03</v>
      </c>
      <c r="F21" s="134">
        <f>IF(ISNUMBER(VALUE(SUBSTITUTE(実質収支比率等に係る経年分析!J$49,"▲","-"))),ROUND(VALUE(SUBSTITUTE(実質収支比率等に係る経年分析!J$49,"▲","-")),2),NA())</f>
        <v>-4.12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介護老人保健施設特別会計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生活排水個別処理事業特別会計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901</v>
      </c>
      <c r="E42" s="136"/>
      <c r="F42" s="136"/>
      <c r="G42" s="136">
        <f>'実質公債費比率（分子）の構造'!L$52</f>
        <v>841</v>
      </c>
      <c r="H42" s="136"/>
      <c r="I42" s="136"/>
      <c r="J42" s="136">
        <f>'実質公債費比率（分子）の構造'!M$52</f>
        <v>790</v>
      </c>
      <c r="K42" s="136"/>
      <c r="L42" s="136"/>
      <c r="M42" s="136">
        <f>'実質公債費比率（分子）の構造'!N$52</f>
        <v>772</v>
      </c>
      <c r="N42" s="136"/>
      <c r="O42" s="136"/>
      <c r="P42" s="136">
        <f>'実質公債費比率（分子）の構造'!O$52</f>
        <v>750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13</v>
      </c>
      <c r="F44" s="136"/>
      <c r="G44" s="136"/>
      <c r="H44" s="136">
        <f>'実質公債費比率（分子）の構造'!M$50</f>
        <v>12</v>
      </c>
      <c r="I44" s="136"/>
      <c r="J44" s="136"/>
      <c r="K44" s="136">
        <f>'実質公債費比率（分子）の構造'!N$50</f>
        <v>12</v>
      </c>
      <c r="L44" s="136"/>
      <c r="M44" s="136"/>
      <c r="N44" s="136">
        <f>'実質公債費比率（分子）の構造'!O$50</f>
        <v>7</v>
      </c>
      <c r="O44" s="136"/>
      <c r="P44" s="136"/>
    </row>
    <row r="45" spans="1:16">
      <c r="A45" s="136" t="s">
        <v>54</v>
      </c>
      <c r="B45" s="136">
        <f>'実質公債費比率（分子）の構造'!K$49</f>
        <v>47</v>
      </c>
      <c r="C45" s="136"/>
      <c r="D45" s="136"/>
      <c r="E45" s="136">
        <f>'実質公債費比率（分子）の構造'!L$49</f>
        <v>50</v>
      </c>
      <c r="F45" s="136"/>
      <c r="G45" s="136"/>
      <c r="H45" s="136">
        <f>'実質公債費比率（分子）の構造'!M$49</f>
        <v>39</v>
      </c>
      <c r="I45" s="136"/>
      <c r="J45" s="136"/>
      <c r="K45" s="136">
        <f>'実質公債費比率（分子）の構造'!N$49</f>
        <v>28</v>
      </c>
      <c r="L45" s="136"/>
      <c r="M45" s="136"/>
      <c r="N45" s="136">
        <f>'実質公債費比率（分子）の構造'!O$49</f>
        <v>25</v>
      </c>
      <c r="O45" s="136"/>
      <c r="P45" s="136"/>
    </row>
    <row r="46" spans="1:16">
      <c r="A46" s="136" t="s">
        <v>55</v>
      </c>
      <c r="B46" s="136">
        <f>'実質公債費比率（分子）の構造'!K$48</f>
        <v>199</v>
      </c>
      <c r="C46" s="136"/>
      <c r="D46" s="136"/>
      <c r="E46" s="136">
        <f>'実質公債費比率（分子）の構造'!L$48</f>
        <v>213</v>
      </c>
      <c r="F46" s="136"/>
      <c r="G46" s="136"/>
      <c r="H46" s="136">
        <f>'実質公債費比率（分子）の構造'!M$48</f>
        <v>209</v>
      </c>
      <c r="I46" s="136"/>
      <c r="J46" s="136"/>
      <c r="K46" s="136">
        <f>'実質公債費比率（分子）の構造'!N$48</f>
        <v>216</v>
      </c>
      <c r="L46" s="136"/>
      <c r="M46" s="136"/>
      <c r="N46" s="136">
        <f>'実質公債費比率（分子）の構造'!O$48</f>
        <v>216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995</v>
      </c>
      <c r="C49" s="136"/>
      <c r="D49" s="136"/>
      <c r="E49" s="136">
        <f>'実質公債費比率（分子）の構造'!L$45</f>
        <v>896</v>
      </c>
      <c r="F49" s="136"/>
      <c r="G49" s="136"/>
      <c r="H49" s="136">
        <f>'実質公債費比率（分子）の構造'!M$45</f>
        <v>825</v>
      </c>
      <c r="I49" s="136"/>
      <c r="J49" s="136"/>
      <c r="K49" s="136">
        <f>'実質公債費比率（分子）の構造'!N$45</f>
        <v>794</v>
      </c>
      <c r="L49" s="136"/>
      <c r="M49" s="136"/>
      <c r="N49" s="136">
        <f>'実質公債費比率（分子）の構造'!O$45</f>
        <v>742</v>
      </c>
      <c r="O49" s="136"/>
      <c r="P49" s="136"/>
    </row>
    <row r="50" spans="1:16">
      <c r="A50" s="136" t="s">
        <v>59</v>
      </c>
      <c r="B50" s="136" t="e">
        <f>NA()</f>
        <v>#N/A</v>
      </c>
      <c r="C50" s="136">
        <f>IF(ISNUMBER('実質公債費比率（分子）の構造'!K$53),'実質公債費比率（分子）の構造'!K$53,NA())</f>
        <v>362</v>
      </c>
      <c r="D50" s="136" t="e">
        <f>NA()</f>
        <v>#N/A</v>
      </c>
      <c r="E50" s="136" t="e">
        <f>NA()</f>
        <v>#N/A</v>
      </c>
      <c r="F50" s="136">
        <f>IF(ISNUMBER('実質公債費比率（分子）の構造'!L$53),'実質公債費比率（分子）の構造'!L$53,NA())</f>
        <v>331</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278</v>
      </c>
      <c r="M50" s="136" t="e">
        <f>NA()</f>
        <v>#N/A</v>
      </c>
      <c r="N50" s="136" t="e">
        <f>NA()</f>
        <v>#N/A</v>
      </c>
      <c r="O50" s="136">
        <f>IF(ISNUMBER('実質公債費比率（分子）の構造'!O$53),'実質公債費比率（分子）の構造'!O$53,NA())</f>
        <v>240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6697</v>
      </c>
      <c r="E56" s="135"/>
      <c r="F56" s="135"/>
      <c r="G56" s="135">
        <f>'将来負担比率（分子）の構造'!J$51</f>
        <v>6325</v>
      </c>
      <c r="H56" s="135"/>
      <c r="I56" s="135"/>
      <c r="J56" s="135">
        <f>'将来負担比率（分子）の構造'!K$51</f>
        <v>6185</v>
      </c>
      <c r="K56" s="135"/>
      <c r="L56" s="135"/>
      <c r="M56" s="135">
        <f>'将来負担比率（分子）の構造'!L$51</f>
        <v>6020</v>
      </c>
      <c r="N56" s="135"/>
      <c r="O56" s="135"/>
      <c r="P56" s="135">
        <f>'将来負担比率（分子）の構造'!M$51</f>
        <v>6421</v>
      </c>
    </row>
    <row r="57" spans="1:16">
      <c r="A57" s="135" t="s">
        <v>35</v>
      </c>
      <c r="B57" s="135"/>
      <c r="C57" s="135"/>
      <c r="D57" s="135">
        <f>'将来負担比率（分子）の構造'!I$50</f>
        <v>60</v>
      </c>
      <c r="E57" s="135"/>
      <c r="F57" s="135"/>
      <c r="G57" s="135">
        <f>'将来負担比率（分子）の構造'!J$50</f>
        <v>68</v>
      </c>
      <c r="H57" s="135"/>
      <c r="I57" s="135"/>
      <c r="J57" s="135">
        <f>'将来負担比率（分子）の構造'!K$50</f>
        <v>62</v>
      </c>
      <c r="K57" s="135"/>
      <c r="L57" s="135"/>
      <c r="M57" s="135">
        <f>'将来負担比率（分子）の構造'!L$50</f>
        <v>53</v>
      </c>
      <c r="N57" s="135"/>
      <c r="O57" s="135"/>
      <c r="P57" s="135">
        <f>'将来負担比率（分子）の構造'!M$50</f>
        <v>50</v>
      </c>
    </row>
    <row r="58" spans="1:16">
      <c r="A58" s="135" t="s">
        <v>34</v>
      </c>
      <c r="B58" s="135"/>
      <c r="C58" s="135"/>
      <c r="D58" s="135">
        <f>'将来負担比率（分子）の構造'!I$49</f>
        <v>2507</v>
      </c>
      <c r="E58" s="135"/>
      <c r="F58" s="135"/>
      <c r="G58" s="135">
        <f>'将来負担比率（分子）の構造'!J$49</f>
        <v>2755</v>
      </c>
      <c r="H58" s="135"/>
      <c r="I58" s="135"/>
      <c r="J58" s="135">
        <f>'将来負担比率（分子）の構造'!K$49</f>
        <v>2936</v>
      </c>
      <c r="K58" s="135"/>
      <c r="L58" s="135"/>
      <c r="M58" s="135">
        <f>'将来負担比率（分子）の構造'!L$49</f>
        <v>2999</v>
      </c>
      <c r="N58" s="135"/>
      <c r="O58" s="135"/>
      <c r="P58" s="135">
        <f>'将来負担比率（分子）の構造'!M$49</f>
        <v>2898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1111</v>
      </c>
      <c r="C62" s="135"/>
      <c r="D62" s="135"/>
      <c r="E62" s="135">
        <f>'将来負担比率（分子）の構造'!J$45</f>
        <v>1085</v>
      </c>
      <c r="F62" s="135"/>
      <c r="G62" s="135"/>
      <c r="H62" s="135">
        <f>'将来負担比率（分子）の構造'!K$45</f>
        <v>1039</v>
      </c>
      <c r="I62" s="135"/>
      <c r="J62" s="135"/>
      <c r="K62" s="135">
        <f>'将来負担比率（分子）の構造'!L$45</f>
        <v>996</v>
      </c>
      <c r="L62" s="135"/>
      <c r="M62" s="135"/>
      <c r="N62" s="135">
        <f>'将来負担比率（分子）の構造'!M$45</f>
        <v>942</v>
      </c>
      <c r="O62" s="135"/>
      <c r="P62" s="135"/>
    </row>
    <row r="63" spans="1:16">
      <c r="A63" s="135" t="s">
        <v>28</v>
      </c>
      <c r="B63" s="135">
        <f>'将来負担比率（分子）の構造'!I$44</f>
        <v>406</v>
      </c>
      <c r="C63" s="135"/>
      <c r="D63" s="135"/>
      <c r="E63" s="135">
        <f>'将来負担比率（分子）の構造'!J$44</f>
        <v>378</v>
      </c>
      <c r="F63" s="135"/>
      <c r="G63" s="135"/>
      <c r="H63" s="135">
        <f>'将来負担比率（分子）の構造'!K$44</f>
        <v>356</v>
      </c>
      <c r="I63" s="135"/>
      <c r="J63" s="135"/>
      <c r="K63" s="135">
        <f>'将来負担比率（分子）の構造'!L$44</f>
        <v>355</v>
      </c>
      <c r="L63" s="135"/>
      <c r="M63" s="135"/>
      <c r="N63" s="135">
        <f>'将来負担比率（分子）の構造'!M$44</f>
        <v>333</v>
      </c>
      <c r="O63" s="135"/>
      <c r="P63" s="135"/>
    </row>
    <row r="64" spans="1:16">
      <c r="A64" s="135" t="s">
        <v>27</v>
      </c>
      <c r="B64" s="135">
        <f>'将来負担比率（分子）の構造'!I$43</f>
        <v>2911</v>
      </c>
      <c r="C64" s="135"/>
      <c r="D64" s="135"/>
      <c r="E64" s="135">
        <f>'将来負担比率（分子）の構造'!J$43</f>
        <v>2811</v>
      </c>
      <c r="F64" s="135"/>
      <c r="G64" s="135"/>
      <c r="H64" s="135">
        <f>'将来負担比率（分子）の構造'!K$43</f>
        <v>2678</v>
      </c>
      <c r="I64" s="135"/>
      <c r="J64" s="135"/>
      <c r="K64" s="135">
        <f>'将来負担比率（分子）の構造'!L$43</f>
        <v>2679</v>
      </c>
      <c r="L64" s="135"/>
      <c r="M64" s="135"/>
      <c r="N64" s="135">
        <f>'将来負担比率（分子）の構造'!M$43</f>
        <v>2729</v>
      </c>
      <c r="O64" s="135"/>
      <c r="P64" s="135"/>
    </row>
    <row r="65" spans="1:16">
      <c r="A65" s="135" t="s">
        <v>26</v>
      </c>
      <c r="B65" s="135">
        <f>'将来負担比率（分子）の構造'!I$42</f>
        <v>65</v>
      </c>
      <c r="C65" s="135"/>
      <c r="D65" s="135"/>
      <c r="E65" s="135">
        <f>'将来負担比率（分子）の構造'!J$42</f>
        <v>55</v>
      </c>
      <c r="F65" s="135"/>
      <c r="G65" s="135"/>
      <c r="H65" s="135">
        <f>'将来負担比率（分子）の構造'!K$42</f>
        <v>45</v>
      </c>
      <c r="I65" s="135"/>
      <c r="J65" s="135"/>
      <c r="K65" s="135">
        <f>'将来負担比率（分子）の構造'!L$42</f>
        <v>35</v>
      </c>
      <c r="L65" s="135"/>
      <c r="M65" s="135"/>
      <c r="N65" s="135">
        <f>'将来負担比率（分子）の構造'!M$42</f>
        <v>28</v>
      </c>
      <c r="O65" s="135"/>
      <c r="P65" s="135"/>
    </row>
    <row r="66" spans="1:16">
      <c r="A66" s="135" t="s">
        <v>25</v>
      </c>
      <c r="B66" s="135">
        <f>'将来負担比率（分子）の構造'!I$41</f>
        <v>6657</v>
      </c>
      <c r="C66" s="135"/>
      <c r="D66" s="135"/>
      <c r="E66" s="135">
        <f>'将来負担比率（分子）の構造'!J$41</f>
        <v>6210</v>
      </c>
      <c r="F66" s="135"/>
      <c r="G66" s="135"/>
      <c r="H66" s="135">
        <f>'将来負担比率（分子）の構造'!K$41</f>
        <v>5951</v>
      </c>
      <c r="I66" s="135"/>
      <c r="J66" s="135"/>
      <c r="K66" s="135">
        <f>'将来負担比率（分子）の構造'!L$41</f>
        <v>5699</v>
      </c>
      <c r="L66" s="135"/>
      <c r="M66" s="135"/>
      <c r="N66" s="135">
        <f>'将来負担比率（分子）の構造'!M$41</f>
        <v>6288</v>
      </c>
      <c r="O66" s="135"/>
      <c r="P66" s="135"/>
    </row>
    <row r="67" spans="1:16">
      <c r="A67" s="135" t="s">
        <v>63</v>
      </c>
      <c r="B67" s="135" t="e">
        <f>NA()</f>
        <v>#N/A</v>
      </c>
      <c r="C67" s="135">
        <f>IF(ISNUMBER('将来負担比率（分子）の構造'!I$52), IF('将来負担比率（分子）の構造'!I$52 &lt; 0, 0, '将来負担比率（分子）の構造'!I$52), NA())</f>
        <v>1886</v>
      </c>
      <c r="D67" s="135" t="e">
        <f>NA()</f>
        <v>#N/A</v>
      </c>
      <c r="E67" s="135" t="e">
        <f>NA()</f>
        <v>#N/A</v>
      </c>
      <c r="F67" s="135">
        <f>IF(ISNUMBER('将来負担比率（分子）の構造'!J$52), IF('将来負担比率（分子）の構造'!J$52 &lt; 0, 0, '将来負担比率（分子）の構造'!J$52), NA())</f>
        <v>1392</v>
      </c>
      <c r="G67" s="135" t="e">
        <f>NA()</f>
        <v>#N/A</v>
      </c>
      <c r="H67" s="135" t="e">
        <f>NA()</f>
        <v>#N/A</v>
      </c>
      <c r="I67" s="135">
        <f>IF(ISNUMBER('将来負担比率（分子）の構造'!K$52), IF('将来負担比率（分子）の構造'!K$52 &lt; 0, 0, '将来負担比率（分子）の構造'!K$52), NA())</f>
        <v>886</v>
      </c>
      <c r="J67" s="135" t="e">
        <f>NA()</f>
        <v>#N/A</v>
      </c>
      <c r="K67" s="135" t="e">
        <f>NA()</f>
        <v>#N/A</v>
      </c>
      <c r="L67" s="135">
        <f>IF(ISNUMBER('将来負担比率（分子）の構造'!L$52), IF('将来負担比率（分子）の構造'!L$52 &lt; 0, 0, '将来負担比率（分子）の構造'!L$52), NA())</f>
        <v>692</v>
      </c>
      <c r="M67" s="135" t="e">
        <f>NA()</f>
        <v>#N/A</v>
      </c>
      <c r="N67" s="135" t="e">
        <f>NA()</f>
        <v>#N/A</v>
      </c>
      <c r="O67" s="135">
        <f>IF(ISNUMBER('将来負担比率（分子）の構造'!M$52), IF('将来負担比率（分子）の構造'!M$52 &lt; 0, 0, '将来負担比率（分子）の構造'!M$52), NA())</f>
        <v>952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638898</v>
      </c>
      <c r="S5" s="639"/>
      <c r="T5" s="639"/>
      <c r="U5" s="639"/>
      <c r="V5" s="639"/>
      <c r="W5" s="639"/>
      <c r="X5" s="639"/>
      <c r="Y5" s="686"/>
      <c r="Z5" s="699">
        <v>8.6</v>
      </c>
      <c r="AA5" s="699"/>
      <c r="AB5" s="699"/>
      <c r="AC5" s="699"/>
      <c r="AD5" s="700">
        <v>638898</v>
      </c>
      <c r="AE5" s="700"/>
      <c r="AF5" s="700"/>
      <c r="AG5" s="700"/>
      <c r="AH5" s="700"/>
      <c r="AI5" s="700"/>
      <c r="AJ5" s="700"/>
      <c r="AK5" s="700"/>
      <c r="AL5" s="687">
        <v>17.5</v>
      </c>
      <c r="AM5" s="656"/>
      <c r="AN5" s="656"/>
      <c r="AO5" s="688"/>
      <c r="AP5" s="675" t="s">
        <v>208</v>
      </c>
      <c r="AQ5" s="676"/>
      <c r="AR5" s="676"/>
      <c r="AS5" s="676"/>
      <c r="AT5" s="676"/>
      <c r="AU5" s="676"/>
      <c r="AV5" s="676"/>
      <c r="AW5" s="676"/>
      <c r="AX5" s="676"/>
      <c r="AY5" s="676"/>
      <c r="AZ5" s="676"/>
      <c r="BA5" s="676"/>
      <c r="BB5" s="676"/>
      <c r="BC5" s="676"/>
      <c r="BD5" s="676"/>
      <c r="BE5" s="676"/>
      <c r="BF5" s="677"/>
      <c r="BG5" s="588">
        <v>624803</v>
      </c>
      <c r="BH5" s="589"/>
      <c r="BI5" s="589"/>
      <c r="BJ5" s="589"/>
      <c r="BK5" s="589"/>
      <c r="BL5" s="589"/>
      <c r="BM5" s="589"/>
      <c r="BN5" s="590"/>
      <c r="BO5" s="641">
        <v>97.8</v>
      </c>
      <c r="BP5" s="641"/>
      <c r="BQ5" s="641"/>
      <c r="BR5" s="641"/>
      <c r="BS5" s="642">
        <v>2117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70777</v>
      </c>
      <c r="S6" s="589"/>
      <c r="T6" s="589"/>
      <c r="U6" s="589"/>
      <c r="V6" s="589"/>
      <c r="W6" s="589"/>
      <c r="X6" s="589"/>
      <c r="Y6" s="590"/>
      <c r="Z6" s="641">
        <v>1</v>
      </c>
      <c r="AA6" s="641"/>
      <c r="AB6" s="641"/>
      <c r="AC6" s="641"/>
      <c r="AD6" s="642">
        <v>70777</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624803</v>
      </c>
      <c r="BH6" s="589"/>
      <c r="BI6" s="589"/>
      <c r="BJ6" s="589"/>
      <c r="BK6" s="589"/>
      <c r="BL6" s="589"/>
      <c r="BM6" s="589"/>
      <c r="BN6" s="590"/>
      <c r="BO6" s="641">
        <v>97.8</v>
      </c>
      <c r="BP6" s="641"/>
      <c r="BQ6" s="641"/>
      <c r="BR6" s="641"/>
      <c r="BS6" s="642">
        <v>2117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75262</v>
      </c>
      <c r="CS6" s="589"/>
      <c r="CT6" s="589"/>
      <c r="CU6" s="589"/>
      <c r="CV6" s="589"/>
      <c r="CW6" s="589"/>
      <c r="CX6" s="589"/>
      <c r="CY6" s="590"/>
      <c r="CZ6" s="641">
        <v>1.1000000000000001</v>
      </c>
      <c r="DA6" s="641"/>
      <c r="DB6" s="641"/>
      <c r="DC6" s="641"/>
      <c r="DD6" s="594">
        <v>497</v>
      </c>
      <c r="DE6" s="589"/>
      <c r="DF6" s="589"/>
      <c r="DG6" s="589"/>
      <c r="DH6" s="589"/>
      <c r="DI6" s="589"/>
      <c r="DJ6" s="589"/>
      <c r="DK6" s="589"/>
      <c r="DL6" s="589"/>
      <c r="DM6" s="589"/>
      <c r="DN6" s="589"/>
      <c r="DO6" s="589"/>
      <c r="DP6" s="590"/>
      <c r="DQ6" s="594">
        <v>75214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1242</v>
      </c>
      <c r="S7" s="589"/>
      <c r="T7" s="589"/>
      <c r="U7" s="589"/>
      <c r="V7" s="589"/>
      <c r="W7" s="589"/>
      <c r="X7" s="589"/>
      <c r="Y7" s="590"/>
      <c r="Z7" s="641">
        <v>0</v>
      </c>
      <c r="AA7" s="641"/>
      <c r="AB7" s="641"/>
      <c r="AC7" s="641"/>
      <c r="AD7" s="642">
        <v>1242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256992</v>
      </c>
      <c r="BH7" s="589"/>
      <c r="BI7" s="589"/>
      <c r="BJ7" s="589"/>
      <c r="BK7" s="589"/>
      <c r="BL7" s="589"/>
      <c r="BM7" s="589"/>
      <c r="BN7" s="590"/>
      <c r="BO7" s="641">
        <v>40.200000000000003</v>
      </c>
      <c r="BP7" s="641"/>
      <c r="BQ7" s="641"/>
      <c r="BR7" s="641"/>
      <c r="BS7" s="642">
        <v>2117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771572</v>
      </c>
      <c r="CS7" s="589"/>
      <c r="CT7" s="589"/>
      <c r="CU7" s="589"/>
      <c r="CV7" s="589"/>
      <c r="CW7" s="589"/>
      <c r="CX7" s="589"/>
      <c r="CY7" s="590"/>
      <c r="CZ7" s="641">
        <v>10.9</v>
      </c>
      <c r="DA7" s="641"/>
      <c r="DB7" s="641"/>
      <c r="DC7" s="641"/>
      <c r="DD7" s="594">
        <v>54175</v>
      </c>
      <c r="DE7" s="589"/>
      <c r="DF7" s="589"/>
      <c r="DG7" s="589"/>
      <c r="DH7" s="589"/>
      <c r="DI7" s="589"/>
      <c r="DJ7" s="589"/>
      <c r="DK7" s="589"/>
      <c r="DL7" s="589"/>
      <c r="DM7" s="589"/>
      <c r="DN7" s="589"/>
      <c r="DO7" s="589"/>
      <c r="DP7" s="590"/>
      <c r="DQ7" s="594">
        <v>640892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2745</v>
      </c>
      <c r="S8" s="589"/>
      <c r="T8" s="589"/>
      <c r="U8" s="589"/>
      <c r="V8" s="589"/>
      <c r="W8" s="589"/>
      <c r="X8" s="589"/>
      <c r="Y8" s="590"/>
      <c r="Z8" s="641">
        <v>0</v>
      </c>
      <c r="AA8" s="641"/>
      <c r="AB8" s="641"/>
      <c r="AC8" s="641"/>
      <c r="AD8" s="642">
        <v>2745</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12629</v>
      </c>
      <c r="BH8" s="589"/>
      <c r="BI8" s="589"/>
      <c r="BJ8" s="589"/>
      <c r="BK8" s="589"/>
      <c r="BL8" s="589"/>
      <c r="BM8" s="589"/>
      <c r="BN8" s="590"/>
      <c r="BO8" s="641">
        <v>2</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1233143</v>
      </c>
      <c r="CS8" s="589"/>
      <c r="CT8" s="589"/>
      <c r="CU8" s="589"/>
      <c r="CV8" s="589"/>
      <c r="CW8" s="589"/>
      <c r="CX8" s="589"/>
      <c r="CY8" s="590"/>
      <c r="CZ8" s="641">
        <v>17.399999999999999</v>
      </c>
      <c r="DA8" s="641"/>
      <c r="DB8" s="641"/>
      <c r="DC8" s="641"/>
      <c r="DD8" s="594">
        <v>21530</v>
      </c>
      <c r="DE8" s="589"/>
      <c r="DF8" s="589"/>
      <c r="DG8" s="589"/>
      <c r="DH8" s="589"/>
      <c r="DI8" s="589"/>
      <c r="DJ8" s="589"/>
      <c r="DK8" s="589"/>
      <c r="DL8" s="589"/>
      <c r="DM8" s="589"/>
      <c r="DN8" s="589"/>
      <c r="DO8" s="589"/>
      <c r="DP8" s="590"/>
      <c r="DQ8" s="594">
        <v>850746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1503</v>
      </c>
      <c r="S9" s="589"/>
      <c r="T9" s="589"/>
      <c r="U9" s="589"/>
      <c r="V9" s="589"/>
      <c r="W9" s="589"/>
      <c r="X9" s="589"/>
      <c r="Y9" s="590"/>
      <c r="Z9" s="641">
        <v>0</v>
      </c>
      <c r="AA9" s="641"/>
      <c r="AB9" s="641"/>
      <c r="AC9" s="641"/>
      <c r="AD9" s="642">
        <v>1503</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208514</v>
      </c>
      <c r="BH9" s="589"/>
      <c r="BI9" s="589"/>
      <c r="BJ9" s="589"/>
      <c r="BK9" s="589"/>
      <c r="BL9" s="589"/>
      <c r="BM9" s="589"/>
      <c r="BN9" s="590"/>
      <c r="BO9" s="641">
        <v>32.6</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229030</v>
      </c>
      <c r="CS9" s="589"/>
      <c r="CT9" s="589"/>
      <c r="CU9" s="589"/>
      <c r="CV9" s="589"/>
      <c r="CW9" s="589"/>
      <c r="CX9" s="589"/>
      <c r="CY9" s="590"/>
      <c r="CZ9" s="641">
        <v>3.2</v>
      </c>
      <c r="DA9" s="641"/>
      <c r="DB9" s="641"/>
      <c r="DC9" s="641"/>
      <c r="DD9" s="594">
        <v>2494</v>
      </c>
      <c r="DE9" s="589"/>
      <c r="DF9" s="589"/>
      <c r="DG9" s="589"/>
      <c r="DH9" s="589"/>
      <c r="DI9" s="589"/>
      <c r="DJ9" s="589"/>
      <c r="DK9" s="589"/>
      <c r="DL9" s="589"/>
      <c r="DM9" s="589"/>
      <c r="DN9" s="589"/>
      <c r="DO9" s="589"/>
      <c r="DP9" s="590"/>
      <c r="DQ9" s="594">
        <v>217037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81325</v>
      </c>
      <c r="S10" s="589"/>
      <c r="T10" s="589"/>
      <c r="U10" s="589"/>
      <c r="V10" s="589"/>
      <c r="W10" s="589"/>
      <c r="X10" s="589"/>
      <c r="Y10" s="590"/>
      <c r="Z10" s="641">
        <v>1.1000000000000001</v>
      </c>
      <c r="AA10" s="641"/>
      <c r="AB10" s="641"/>
      <c r="AC10" s="641"/>
      <c r="AD10" s="642">
        <v>81325</v>
      </c>
      <c r="AE10" s="642"/>
      <c r="AF10" s="642"/>
      <c r="AG10" s="642"/>
      <c r="AH10" s="642"/>
      <c r="AI10" s="642"/>
      <c r="AJ10" s="642"/>
      <c r="AK10" s="642"/>
      <c r="AL10" s="611">
        <v>2.2000000000000002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12036</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43499</v>
      </c>
      <c r="CS10" s="589"/>
      <c r="CT10" s="589"/>
      <c r="CU10" s="589"/>
      <c r="CV10" s="589"/>
      <c r="CW10" s="589"/>
      <c r="CX10" s="589"/>
      <c r="CY10" s="590"/>
      <c r="CZ10" s="641">
        <v>0.6</v>
      </c>
      <c r="DA10" s="641"/>
      <c r="DB10" s="641"/>
      <c r="DC10" s="641"/>
      <c r="DD10" s="594" t="s">
        <v>112</v>
      </c>
      <c r="DE10" s="589"/>
      <c r="DF10" s="589"/>
      <c r="DG10" s="589"/>
      <c r="DH10" s="589"/>
      <c r="DI10" s="589"/>
      <c r="DJ10" s="589"/>
      <c r="DK10" s="589"/>
      <c r="DL10" s="589"/>
      <c r="DM10" s="589"/>
      <c r="DN10" s="589"/>
      <c r="DO10" s="589"/>
      <c r="DP10" s="590"/>
      <c r="DQ10" s="594">
        <v>1219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23813</v>
      </c>
      <c r="BH11" s="589"/>
      <c r="BI11" s="589"/>
      <c r="BJ11" s="589"/>
      <c r="BK11" s="589"/>
      <c r="BL11" s="589"/>
      <c r="BM11" s="589"/>
      <c r="BN11" s="590"/>
      <c r="BO11" s="641">
        <v>3.7</v>
      </c>
      <c r="BP11" s="641"/>
      <c r="BQ11" s="641"/>
      <c r="BR11" s="641"/>
      <c r="BS11" s="594">
        <v>2117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725645</v>
      </c>
      <c r="CS11" s="589"/>
      <c r="CT11" s="589"/>
      <c r="CU11" s="589"/>
      <c r="CV11" s="589"/>
      <c r="CW11" s="589"/>
      <c r="CX11" s="589"/>
      <c r="CY11" s="590"/>
      <c r="CZ11" s="641">
        <v>10.3</v>
      </c>
      <c r="DA11" s="641"/>
      <c r="DB11" s="641"/>
      <c r="DC11" s="641"/>
      <c r="DD11" s="594">
        <v>160321</v>
      </c>
      <c r="DE11" s="589"/>
      <c r="DF11" s="589"/>
      <c r="DG11" s="589"/>
      <c r="DH11" s="589"/>
      <c r="DI11" s="589"/>
      <c r="DJ11" s="589"/>
      <c r="DK11" s="589"/>
      <c r="DL11" s="589"/>
      <c r="DM11" s="589"/>
      <c r="DN11" s="589"/>
      <c r="DO11" s="589"/>
      <c r="DP11" s="590"/>
      <c r="DQ11" s="594">
        <v>504497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310841</v>
      </c>
      <c r="BH12" s="589"/>
      <c r="BI12" s="589"/>
      <c r="BJ12" s="589"/>
      <c r="BK12" s="589"/>
      <c r="BL12" s="589"/>
      <c r="BM12" s="589"/>
      <c r="BN12" s="590"/>
      <c r="BO12" s="641">
        <v>48.7</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407162</v>
      </c>
      <c r="CS12" s="589"/>
      <c r="CT12" s="589"/>
      <c r="CU12" s="589"/>
      <c r="CV12" s="589"/>
      <c r="CW12" s="589"/>
      <c r="CX12" s="589"/>
      <c r="CY12" s="590"/>
      <c r="CZ12" s="641">
        <v>5.8</v>
      </c>
      <c r="DA12" s="641"/>
      <c r="DB12" s="641"/>
      <c r="DC12" s="641"/>
      <c r="DD12" s="594">
        <v>252519</v>
      </c>
      <c r="DE12" s="589"/>
      <c r="DF12" s="589"/>
      <c r="DG12" s="589"/>
      <c r="DH12" s="589"/>
      <c r="DI12" s="589"/>
      <c r="DJ12" s="589"/>
      <c r="DK12" s="589"/>
      <c r="DL12" s="589"/>
      <c r="DM12" s="589"/>
      <c r="DN12" s="589"/>
      <c r="DO12" s="589"/>
      <c r="DP12" s="590"/>
      <c r="DQ12" s="594">
        <v>254324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9609</v>
      </c>
      <c r="S13" s="589"/>
      <c r="T13" s="589"/>
      <c r="U13" s="589"/>
      <c r="V13" s="589"/>
      <c r="W13" s="589"/>
      <c r="X13" s="589"/>
      <c r="Y13" s="590"/>
      <c r="Z13" s="641">
        <v>0.1</v>
      </c>
      <c r="AA13" s="641"/>
      <c r="AB13" s="641"/>
      <c r="AC13" s="641"/>
      <c r="AD13" s="642">
        <v>9609</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303254</v>
      </c>
      <c r="BH13" s="589"/>
      <c r="BI13" s="589"/>
      <c r="BJ13" s="589"/>
      <c r="BK13" s="589"/>
      <c r="BL13" s="589"/>
      <c r="BM13" s="589"/>
      <c r="BN13" s="590"/>
      <c r="BO13" s="641">
        <v>47.5</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741295</v>
      </c>
      <c r="CS13" s="589"/>
      <c r="CT13" s="589"/>
      <c r="CU13" s="589"/>
      <c r="CV13" s="589"/>
      <c r="CW13" s="589"/>
      <c r="CX13" s="589"/>
      <c r="CY13" s="590"/>
      <c r="CZ13" s="641">
        <v>10.5</v>
      </c>
      <c r="DA13" s="641"/>
      <c r="DB13" s="641"/>
      <c r="DC13" s="641"/>
      <c r="DD13" s="594">
        <v>372646</v>
      </c>
      <c r="DE13" s="589"/>
      <c r="DF13" s="589"/>
      <c r="DG13" s="589"/>
      <c r="DH13" s="589"/>
      <c r="DI13" s="589"/>
      <c r="DJ13" s="589"/>
      <c r="DK13" s="589"/>
      <c r="DL13" s="589"/>
      <c r="DM13" s="589"/>
      <c r="DN13" s="589"/>
      <c r="DO13" s="589"/>
      <c r="DP13" s="590"/>
      <c r="DQ13" s="594">
        <v>375279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22535</v>
      </c>
      <c r="BH14" s="589"/>
      <c r="BI14" s="589"/>
      <c r="BJ14" s="589"/>
      <c r="BK14" s="589"/>
      <c r="BL14" s="589"/>
      <c r="BM14" s="589"/>
      <c r="BN14" s="590"/>
      <c r="BO14" s="641">
        <v>3.5</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231940</v>
      </c>
      <c r="CS14" s="589"/>
      <c r="CT14" s="589"/>
      <c r="CU14" s="589"/>
      <c r="CV14" s="589"/>
      <c r="CW14" s="589"/>
      <c r="CX14" s="589"/>
      <c r="CY14" s="590"/>
      <c r="CZ14" s="641">
        <v>3.3</v>
      </c>
      <c r="DA14" s="641"/>
      <c r="DB14" s="641"/>
      <c r="DC14" s="641"/>
      <c r="DD14" s="594">
        <v>29384</v>
      </c>
      <c r="DE14" s="589"/>
      <c r="DF14" s="589"/>
      <c r="DG14" s="589"/>
      <c r="DH14" s="589"/>
      <c r="DI14" s="589"/>
      <c r="DJ14" s="589"/>
      <c r="DK14" s="589"/>
      <c r="DL14" s="589"/>
      <c r="DM14" s="589"/>
      <c r="DN14" s="589"/>
      <c r="DO14" s="589"/>
      <c r="DP14" s="590"/>
      <c r="DQ14" s="594">
        <v>192772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2281</v>
      </c>
      <c r="S15" s="589"/>
      <c r="T15" s="589"/>
      <c r="U15" s="589"/>
      <c r="V15" s="589"/>
      <c r="W15" s="589"/>
      <c r="X15" s="589"/>
      <c r="Y15" s="590"/>
      <c r="Z15" s="641">
        <v>0</v>
      </c>
      <c r="AA15" s="641"/>
      <c r="AB15" s="641"/>
      <c r="AC15" s="641"/>
      <c r="AD15" s="642">
        <v>2281</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34180</v>
      </c>
      <c r="BH15" s="589"/>
      <c r="BI15" s="589"/>
      <c r="BJ15" s="589"/>
      <c r="BK15" s="589"/>
      <c r="BL15" s="589"/>
      <c r="BM15" s="589"/>
      <c r="BN15" s="590"/>
      <c r="BO15" s="641">
        <v>5.3</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1763301</v>
      </c>
      <c r="CS15" s="589"/>
      <c r="CT15" s="589"/>
      <c r="CU15" s="589"/>
      <c r="CV15" s="589"/>
      <c r="CW15" s="589"/>
      <c r="CX15" s="589"/>
      <c r="CY15" s="590"/>
      <c r="CZ15" s="641">
        <v>24.9</v>
      </c>
      <c r="DA15" s="641"/>
      <c r="DB15" s="641"/>
      <c r="DC15" s="641"/>
      <c r="DD15" s="594">
        <v>1254075</v>
      </c>
      <c r="DE15" s="589"/>
      <c r="DF15" s="589"/>
      <c r="DG15" s="589"/>
      <c r="DH15" s="589"/>
      <c r="DI15" s="589"/>
      <c r="DJ15" s="589"/>
      <c r="DK15" s="589"/>
      <c r="DL15" s="589"/>
      <c r="DM15" s="589"/>
      <c r="DN15" s="589"/>
      <c r="DO15" s="589"/>
      <c r="DP15" s="590"/>
      <c r="DQ15" s="594">
        <v>489400</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3133921</v>
      </c>
      <c r="S16" s="589"/>
      <c r="T16" s="589"/>
      <c r="U16" s="589"/>
      <c r="V16" s="589"/>
      <c r="W16" s="589"/>
      <c r="X16" s="589"/>
      <c r="Y16" s="590"/>
      <c r="Z16" s="641">
        <v>42.4</v>
      </c>
      <c r="AA16" s="641"/>
      <c r="AB16" s="641"/>
      <c r="AC16" s="641"/>
      <c r="AD16" s="642">
        <v>2822505</v>
      </c>
      <c r="AE16" s="642"/>
      <c r="AF16" s="642"/>
      <c r="AG16" s="642"/>
      <c r="AH16" s="642"/>
      <c r="AI16" s="642"/>
      <c r="AJ16" s="642"/>
      <c r="AK16" s="642"/>
      <c r="AL16" s="611">
        <v>77.400000000000006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255</v>
      </c>
      <c r="BH16" s="589"/>
      <c r="BI16" s="589"/>
      <c r="BJ16" s="589"/>
      <c r="BK16" s="589"/>
      <c r="BL16" s="589"/>
      <c r="BM16" s="589"/>
      <c r="BN16" s="590"/>
      <c r="BO16" s="641">
        <v>0</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114998</v>
      </c>
      <c r="CS16" s="589"/>
      <c r="CT16" s="589"/>
      <c r="CU16" s="589"/>
      <c r="CV16" s="589"/>
      <c r="CW16" s="589"/>
      <c r="CX16" s="589"/>
      <c r="CY16" s="590"/>
      <c r="CZ16" s="641">
        <v>1.6</v>
      </c>
      <c r="DA16" s="641"/>
      <c r="DB16" s="641"/>
      <c r="DC16" s="641"/>
      <c r="DD16" s="594" t="s">
        <v>112</v>
      </c>
      <c r="DE16" s="589"/>
      <c r="DF16" s="589"/>
      <c r="DG16" s="589"/>
      <c r="DH16" s="589"/>
      <c r="DI16" s="589"/>
      <c r="DJ16" s="589"/>
      <c r="DK16" s="589"/>
      <c r="DL16" s="589"/>
      <c r="DM16" s="589"/>
      <c r="DN16" s="589"/>
      <c r="DO16" s="589"/>
      <c r="DP16" s="590"/>
      <c r="DQ16" s="594">
        <v>32870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2822505</v>
      </c>
      <c r="S17" s="589"/>
      <c r="T17" s="589"/>
      <c r="U17" s="589"/>
      <c r="V17" s="589"/>
      <c r="W17" s="589"/>
      <c r="X17" s="589"/>
      <c r="Y17" s="590"/>
      <c r="Z17" s="641">
        <v>38.200000000000003</v>
      </c>
      <c r="AA17" s="641"/>
      <c r="AB17" s="641"/>
      <c r="AC17" s="641"/>
      <c r="AD17" s="642">
        <v>2822505</v>
      </c>
      <c r="AE17" s="642"/>
      <c r="AF17" s="642"/>
      <c r="AG17" s="642"/>
      <c r="AH17" s="642"/>
      <c r="AI17" s="642"/>
      <c r="AJ17" s="642"/>
      <c r="AK17" s="642"/>
      <c r="AL17" s="611">
        <v>77.400000000000006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741574</v>
      </c>
      <c r="CS17" s="589"/>
      <c r="CT17" s="589"/>
      <c r="CU17" s="589"/>
      <c r="CV17" s="589"/>
      <c r="CW17" s="589"/>
      <c r="CX17" s="589"/>
      <c r="CY17" s="590"/>
      <c r="CZ17" s="641">
        <v>10.5</v>
      </c>
      <c r="DA17" s="641"/>
      <c r="DB17" s="641"/>
      <c r="DC17" s="641"/>
      <c r="DD17" s="594" t="s">
        <v>112</v>
      </c>
      <c r="DE17" s="589"/>
      <c r="DF17" s="589"/>
      <c r="DG17" s="589"/>
      <c r="DH17" s="589"/>
      <c r="DI17" s="589"/>
      <c r="DJ17" s="589"/>
      <c r="DK17" s="589"/>
      <c r="DL17" s="589"/>
      <c r="DM17" s="589"/>
      <c r="DN17" s="589"/>
      <c r="DO17" s="589"/>
      <c r="DP17" s="590"/>
      <c r="DQ17" s="594">
        <v>736494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311077</v>
      </c>
      <c r="S18" s="589"/>
      <c r="T18" s="589"/>
      <c r="U18" s="589"/>
      <c r="V18" s="589"/>
      <c r="W18" s="589"/>
      <c r="X18" s="589"/>
      <c r="Y18" s="590"/>
      <c r="Z18" s="641">
        <v>4.2</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339</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14095</v>
      </c>
      <c r="BH19" s="589"/>
      <c r="BI19" s="589"/>
      <c r="BJ19" s="589"/>
      <c r="BK19" s="589"/>
      <c r="BL19" s="589"/>
      <c r="BM19" s="589"/>
      <c r="BN19" s="590"/>
      <c r="BO19" s="641">
        <v>2.2000000000000002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3942301</v>
      </c>
      <c r="S20" s="589"/>
      <c r="T20" s="589"/>
      <c r="U20" s="589"/>
      <c r="V20" s="589"/>
      <c r="W20" s="589"/>
      <c r="X20" s="589"/>
      <c r="Y20" s="590"/>
      <c r="Z20" s="641">
        <v>53.4</v>
      </c>
      <c r="AA20" s="641"/>
      <c r="AB20" s="641"/>
      <c r="AC20" s="641"/>
      <c r="AD20" s="642">
        <v>3630885</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14095</v>
      </c>
      <c r="BH20" s="589"/>
      <c r="BI20" s="589"/>
      <c r="BJ20" s="589"/>
      <c r="BK20" s="589"/>
      <c r="BL20" s="589"/>
      <c r="BM20" s="589"/>
      <c r="BN20" s="590"/>
      <c r="BO20" s="641">
        <v>2.2000000000000002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7078421</v>
      </c>
      <c r="CS20" s="589"/>
      <c r="CT20" s="589"/>
      <c r="CU20" s="589"/>
      <c r="CV20" s="589"/>
      <c r="CW20" s="589"/>
      <c r="CX20" s="589"/>
      <c r="CY20" s="590"/>
      <c r="CZ20" s="641">
        <v>100</v>
      </c>
      <c r="DA20" s="641"/>
      <c r="DB20" s="641"/>
      <c r="DC20" s="641"/>
      <c r="DD20" s="594">
        <v>2147641</v>
      </c>
      <c r="DE20" s="589"/>
      <c r="DF20" s="589"/>
      <c r="DG20" s="589"/>
      <c r="DH20" s="589"/>
      <c r="DI20" s="589"/>
      <c r="DJ20" s="589"/>
      <c r="DK20" s="589"/>
      <c r="DL20" s="589"/>
      <c r="DM20" s="589"/>
      <c r="DN20" s="589"/>
      <c r="DO20" s="589"/>
      <c r="DP20" s="590"/>
      <c r="DQ20" s="594">
        <v>4370744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1473</v>
      </c>
      <c r="S21" s="589"/>
      <c r="T21" s="589"/>
      <c r="U21" s="589"/>
      <c r="V21" s="589"/>
      <c r="W21" s="589"/>
      <c r="X21" s="589"/>
      <c r="Y21" s="590"/>
      <c r="Z21" s="641">
        <v>0</v>
      </c>
      <c r="AA21" s="641"/>
      <c r="AB21" s="641"/>
      <c r="AC21" s="641"/>
      <c r="AD21" s="642">
        <v>1473</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14095</v>
      </c>
      <c r="BH21" s="589"/>
      <c r="BI21" s="589"/>
      <c r="BJ21" s="589"/>
      <c r="BK21" s="589"/>
      <c r="BL21" s="589"/>
      <c r="BM21" s="589"/>
      <c r="BN21" s="590"/>
      <c r="BO21" s="641">
        <v>2.2000000000000002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22384</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106837</v>
      </c>
      <c r="S23" s="589"/>
      <c r="T23" s="589"/>
      <c r="U23" s="589"/>
      <c r="V23" s="589"/>
      <c r="W23" s="589"/>
      <c r="X23" s="589"/>
      <c r="Y23" s="590"/>
      <c r="Z23" s="641">
        <v>1.4</v>
      </c>
      <c r="AA23" s="641"/>
      <c r="AB23" s="641"/>
      <c r="AC23" s="641"/>
      <c r="AD23" s="642">
        <v>10504</v>
      </c>
      <c r="AE23" s="642"/>
      <c r="AF23" s="642"/>
      <c r="AG23" s="642"/>
      <c r="AH23" s="642"/>
      <c r="AI23" s="642"/>
      <c r="AJ23" s="642"/>
      <c r="AK23" s="642"/>
      <c r="AL23" s="611">
        <v>0.3</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5924</v>
      </c>
      <c r="S24" s="589"/>
      <c r="T24" s="589"/>
      <c r="U24" s="589"/>
      <c r="V24" s="589"/>
      <c r="W24" s="589"/>
      <c r="X24" s="589"/>
      <c r="Y24" s="590"/>
      <c r="Z24" s="641">
        <v>0.1</v>
      </c>
      <c r="AA24" s="641"/>
      <c r="AB24" s="641"/>
      <c r="AC24" s="641"/>
      <c r="AD24" s="642">
        <v>20</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2126103</v>
      </c>
      <c r="CS24" s="639"/>
      <c r="CT24" s="639"/>
      <c r="CU24" s="639"/>
      <c r="CV24" s="639"/>
      <c r="CW24" s="639"/>
      <c r="CX24" s="639"/>
      <c r="CY24" s="686"/>
      <c r="CZ24" s="690">
        <v>30</v>
      </c>
      <c r="DA24" s="691"/>
      <c r="DB24" s="691"/>
      <c r="DC24" s="692"/>
      <c r="DD24" s="685">
        <v>1761964</v>
      </c>
      <c r="DE24" s="639"/>
      <c r="DF24" s="639"/>
      <c r="DG24" s="639"/>
      <c r="DH24" s="639"/>
      <c r="DI24" s="639"/>
      <c r="DJ24" s="639"/>
      <c r="DK24" s="686"/>
      <c r="DL24" s="685">
        <v>1743960</v>
      </c>
      <c r="DM24" s="639"/>
      <c r="DN24" s="639"/>
      <c r="DO24" s="639"/>
      <c r="DP24" s="639"/>
      <c r="DQ24" s="639"/>
      <c r="DR24" s="639"/>
      <c r="DS24" s="639"/>
      <c r="DT24" s="639"/>
      <c r="DU24" s="639"/>
      <c r="DV24" s="686"/>
      <c r="DW24" s="687">
        <v>45.3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760587</v>
      </c>
      <c r="S25" s="589"/>
      <c r="T25" s="589"/>
      <c r="U25" s="589"/>
      <c r="V25" s="589"/>
      <c r="W25" s="589"/>
      <c r="X25" s="589"/>
      <c r="Y25" s="590"/>
      <c r="Z25" s="641">
        <v>10.3</v>
      </c>
      <c r="AA25" s="641"/>
      <c r="AB25" s="641"/>
      <c r="AC25" s="641"/>
      <c r="AD25" s="642" t="s">
        <v>112</v>
      </c>
      <c r="AE25" s="642"/>
      <c r="AF25" s="642"/>
      <c r="AG25" s="642"/>
      <c r="AH25" s="642"/>
      <c r="AI25" s="642"/>
      <c r="AJ25" s="642"/>
      <c r="AK25" s="642"/>
      <c r="AL25" s="611" t="s">
        <v>112</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947200</v>
      </c>
      <c r="CS25" s="607"/>
      <c r="CT25" s="607"/>
      <c r="CU25" s="607"/>
      <c r="CV25" s="607"/>
      <c r="CW25" s="607"/>
      <c r="CX25" s="607"/>
      <c r="CY25" s="608"/>
      <c r="CZ25" s="591">
        <v>13.4</v>
      </c>
      <c r="DA25" s="609"/>
      <c r="DB25" s="609"/>
      <c r="DC25" s="610"/>
      <c r="DD25" s="594">
        <v>858640</v>
      </c>
      <c r="DE25" s="607"/>
      <c r="DF25" s="607"/>
      <c r="DG25" s="607"/>
      <c r="DH25" s="607"/>
      <c r="DI25" s="607"/>
      <c r="DJ25" s="607"/>
      <c r="DK25" s="608"/>
      <c r="DL25" s="594">
        <v>852678</v>
      </c>
      <c r="DM25" s="607"/>
      <c r="DN25" s="607"/>
      <c r="DO25" s="607"/>
      <c r="DP25" s="607"/>
      <c r="DQ25" s="607"/>
      <c r="DR25" s="607"/>
      <c r="DS25" s="607"/>
      <c r="DT25" s="607"/>
      <c r="DU25" s="607"/>
      <c r="DV25" s="608"/>
      <c r="DW25" s="611">
        <v>22.2</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598345</v>
      </c>
      <c r="CS26" s="589"/>
      <c r="CT26" s="589"/>
      <c r="CU26" s="589"/>
      <c r="CV26" s="589"/>
      <c r="CW26" s="589"/>
      <c r="CX26" s="589"/>
      <c r="CY26" s="590"/>
      <c r="CZ26" s="591">
        <v>8.5</v>
      </c>
      <c r="DA26" s="609"/>
      <c r="DB26" s="609"/>
      <c r="DC26" s="610"/>
      <c r="DD26" s="594">
        <v>513128</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422825</v>
      </c>
      <c r="S27" s="589"/>
      <c r="T27" s="589"/>
      <c r="U27" s="589"/>
      <c r="V27" s="589"/>
      <c r="W27" s="589"/>
      <c r="X27" s="589"/>
      <c r="Y27" s="590"/>
      <c r="Z27" s="641">
        <v>5.7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638898</v>
      </c>
      <c r="BH27" s="589"/>
      <c r="BI27" s="589"/>
      <c r="BJ27" s="589"/>
      <c r="BK27" s="589"/>
      <c r="BL27" s="589"/>
      <c r="BM27" s="589"/>
      <c r="BN27" s="590"/>
      <c r="BO27" s="641">
        <v>100</v>
      </c>
      <c r="BP27" s="641"/>
      <c r="BQ27" s="641"/>
      <c r="BR27" s="641"/>
      <c r="BS27" s="594">
        <v>2117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437329</v>
      </c>
      <c r="CS27" s="607"/>
      <c r="CT27" s="607"/>
      <c r="CU27" s="607"/>
      <c r="CV27" s="607"/>
      <c r="CW27" s="607"/>
      <c r="CX27" s="607"/>
      <c r="CY27" s="608"/>
      <c r="CZ27" s="591">
        <v>6.2</v>
      </c>
      <c r="DA27" s="609"/>
      <c r="DB27" s="609"/>
      <c r="DC27" s="610"/>
      <c r="DD27" s="594">
        <v>166830</v>
      </c>
      <c r="DE27" s="607"/>
      <c r="DF27" s="607"/>
      <c r="DG27" s="607"/>
      <c r="DH27" s="607"/>
      <c r="DI27" s="607"/>
      <c r="DJ27" s="607"/>
      <c r="DK27" s="608"/>
      <c r="DL27" s="594">
        <v>154788</v>
      </c>
      <c r="DM27" s="607"/>
      <c r="DN27" s="607"/>
      <c r="DO27" s="607"/>
      <c r="DP27" s="607"/>
      <c r="DQ27" s="607"/>
      <c r="DR27" s="607"/>
      <c r="DS27" s="607"/>
      <c r="DT27" s="607"/>
      <c r="DU27" s="607"/>
      <c r="DV27" s="608"/>
      <c r="DW27" s="611">
        <v>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17609</v>
      </c>
      <c r="S28" s="589"/>
      <c r="T28" s="589"/>
      <c r="U28" s="589"/>
      <c r="V28" s="589"/>
      <c r="W28" s="589"/>
      <c r="X28" s="589"/>
      <c r="Y28" s="590"/>
      <c r="Z28" s="641">
        <v>0.2</v>
      </c>
      <c r="AA28" s="641"/>
      <c r="AB28" s="641"/>
      <c r="AC28" s="641"/>
      <c r="AD28" s="642">
        <v>779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741574</v>
      </c>
      <c r="CS28" s="589"/>
      <c r="CT28" s="589"/>
      <c r="CU28" s="589"/>
      <c r="CV28" s="589"/>
      <c r="CW28" s="589"/>
      <c r="CX28" s="589"/>
      <c r="CY28" s="590"/>
      <c r="CZ28" s="591">
        <v>10.5</v>
      </c>
      <c r="DA28" s="609"/>
      <c r="DB28" s="609"/>
      <c r="DC28" s="610"/>
      <c r="DD28" s="594">
        <v>736494</v>
      </c>
      <c r="DE28" s="589"/>
      <c r="DF28" s="589"/>
      <c r="DG28" s="589"/>
      <c r="DH28" s="589"/>
      <c r="DI28" s="589"/>
      <c r="DJ28" s="589"/>
      <c r="DK28" s="590"/>
      <c r="DL28" s="594">
        <v>736494</v>
      </c>
      <c r="DM28" s="589"/>
      <c r="DN28" s="589"/>
      <c r="DO28" s="589"/>
      <c r="DP28" s="589"/>
      <c r="DQ28" s="589"/>
      <c r="DR28" s="589"/>
      <c r="DS28" s="589"/>
      <c r="DT28" s="589"/>
      <c r="DU28" s="589"/>
      <c r="DV28" s="590"/>
      <c r="DW28" s="611">
        <v>19.100000000000001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105805</v>
      </c>
      <c r="S29" s="589"/>
      <c r="T29" s="589"/>
      <c r="U29" s="589"/>
      <c r="V29" s="589"/>
      <c r="W29" s="589"/>
      <c r="X29" s="589"/>
      <c r="Y29" s="590"/>
      <c r="Z29" s="641">
        <v>1.4</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741574</v>
      </c>
      <c r="CS29" s="607"/>
      <c r="CT29" s="607"/>
      <c r="CU29" s="607"/>
      <c r="CV29" s="607"/>
      <c r="CW29" s="607"/>
      <c r="CX29" s="607"/>
      <c r="CY29" s="608"/>
      <c r="CZ29" s="591">
        <v>10.5</v>
      </c>
      <c r="DA29" s="609"/>
      <c r="DB29" s="609"/>
      <c r="DC29" s="610"/>
      <c r="DD29" s="594">
        <v>736494</v>
      </c>
      <c r="DE29" s="607"/>
      <c r="DF29" s="607"/>
      <c r="DG29" s="607"/>
      <c r="DH29" s="607"/>
      <c r="DI29" s="607"/>
      <c r="DJ29" s="607"/>
      <c r="DK29" s="608"/>
      <c r="DL29" s="594">
        <v>736494</v>
      </c>
      <c r="DM29" s="607"/>
      <c r="DN29" s="607"/>
      <c r="DO29" s="607"/>
      <c r="DP29" s="607"/>
      <c r="DQ29" s="607"/>
      <c r="DR29" s="607"/>
      <c r="DS29" s="607"/>
      <c r="DT29" s="607"/>
      <c r="DU29" s="607"/>
      <c r="DV29" s="608"/>
      <c r="DW29" s="611">
        <v>19.100000000000001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421413</v>
      </c>
      <c r="S30" s="589"/>
      <c r="T30" s="589"/>
      <c r="U30" s="589"/>
      <c r="V30" s="589"/>
      <c r="W30" s="589"/>
      <c r="X30" s="589"/>
      <c r="Y30" s="590"/>
      <c r="Z30" s="641">
        <v>5.7</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98.5</v>
      </c>
      <c r="BH30" s="655"/>
      <c r="BI30" s="655"/>
      <c r="BJ30" s="655"/>
      <c r="BK30" s="655"/>
      <c r="BL30" s="655"/>
      <c r="BM30" s="656">
        <v>94.7</v>
      </c>
      <c r="BN30" s="655"/>
      <c r="BO30" s="655"/>
      <c r="BP30" s="655"/>
      <c r="BQ30" s="657"/>
      <c r="BR30" s="654">
        <v>98.4</v>
      </c>
      <c r="BS30" s="655"/>
      <c r="BT30" s="655"/>
      <c r="BU30" s="655"/>
      <c r="BV30" s="655"/>
      <c r="BW30" s="655"/>
      <c r="BX30" s="656">
        <v>94.2</v>
      </c>
      <c r="BY30" s="655"/>
      <c r="BZ30" s="655"/>
      <c r="CA30" s="655"/>
      <c r="CB30" s="657"/>
      <c r="CD30" s="660"/>
      <c r="CE30" s="661"/>
      <c r="CF30" s="625" t="s">
        <v>291</v>
      </c>
      <c r="CG30" s="622"/>
      <c r="CH30" s="622"/>
      <c r="CI30" s="622"/>
      <c r="CJ30" s="622"/>
      <c r="CK30" s="622"/>
      <c r="CL30" s="622"/>
      <c r="CM30" s="622"/>
      <c r="CN30" s="622"/>
      <c r="CO30" s="622"/>
      <c r="CP30" s="622"/>
      <c r="CQ30" s="623"/>
      <c r="CR30" s="588">
        <v>679251</v>
      </c>
      <c r="CS30" s="589"/>
      <c r="CT30" s="589"/>
      <c r="CU30" s="589"/>
      <c r="CV30" s="589"/>
      <c r="CW30" s="589"/>
      <c r="CX30" s="589"/>
      <c r="CY30" s="590"/>
      <c r="CZ30" s="591">
        <v>9.6</v>
      </c>
      <c r="DA30" s="609"/>
      <c r="DB30" s="609"/>
      <c r="DC30" s="610"/>
      <c r="DD30" s="594">
        <v>675114</v>
      </c>
      <c r="DE30" s="589"/>
      <c r="DF30" s="589"/>
      <c r="DG30" s="589"/>
      <c r="DH30" s="589"/>
      <c r="DI30" s="589"/>
      <c r="DJ30" s="589"/>
      <c r="DK30" s="590"/>
      <c r="DL30" s="594">
        <v>675114</v>
      </c>
      <c r="DM30" s="589"/>
      <c r="DN30" s="589"/>
      <c r="DO30" s="589"/>
      <c r="DP30" s="589"/>
      <c r="DQ30" s="589"/>
      <c r="DR30" s="589"/>
      <c r="DS30" s="589"/>
      <c r="DT30" s="589"/>
      <c r="DU30" s="589"/>
      <c r="DV30" s="590"/>
      <c r="DW30" s="611">
        <v>17.5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209779</v>
      </c>
      <c r="S31" s="589"/>
      <c r="T31" s="589"/>
      <c r="U31" s="589"/>
      <c r="V31" s="589"/>
      <c r="W31" s="589"/>
      <c r="X31" s="589"/>
      <c r="Y31" s="590"/>
      <c r="Z31" s="641">
        <v>2.8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99.2</v>
      </c>
      <c r="BH31" s="607"/>
      <c r="BI31" s="607"/>
      <c r="BJ31" s="607"/>
      <c r="BK31" s="607"/>
      <c r="BL31" s="607"/>
      <c r="BM31" s="643">
        <v>97.5</v>
      </c>
      <c r="BN31" s="653"/>
      <c r="BO31" s="653"/>
      <c r="BP31" s="653"/>
      <c r="BQ31" s="617"/>
      <c r="BR31" s="652">
        <v>99.3</v>
      </c>
      <c r="BS31" s="607"/>
      <c r="BT31" s="607"/>
      <c r="BU31" s="607"/>
      <c r="BV31" s="607"/>
      <c r="BW31" s="607"/>
      <c r="BX31" s="643">
        <v>97.6</v>
      </c>
      <c r="BY31" s="653"/>
      <c r="BZ31" s="653"/>
      <c r="CA31" s="653"/>
      <c r="CB31" s="617"/>
      <c r="CD31" s="660"/>
      <c r="CE31" s="661"/>
      <c r="CF31" s="625" t="s">
        <v>295</v>
      </c>
      <c r="CG31" s="622"/>
      <c r="CH31" s="622"/>
      <c r="CI31" s="622"/>
      <c r="CJ31" s="622"/>
      <c r="CK31" s="622"/>
      <c r="CL31" s="622"/>
      <c r="CM31" s="622"/>
      <c r="CN31" s="622"/>
      <c r="CO31" s="622"/>
      <c r="CP31" s="622"/>
      <c r="CQ31" s="623"/>
      <c r="CR31" s="588">
        <v>62323</v>
      </c>
      <c r="CS31" s="607"/>
      <c r="CT31" s="607"/>
      <c r="CU31" s="607"/>
      <c r="CV31" s="607"/>
      <c r="CW31" s="607"/>
      <c r="CX31" s="607"/>
      <c r="CY31" s="608"/>
      <c r="CZ31" s="591">
        <v>0.9</v>
      </c>
      <c r="DA31" s="609"/>
      <c r="DB31" s="609"/>
      <c r="DC31" s="610"/>
      <c r="DD31" s="594">
        <v>61380</v>
      </c>
      <c r="DE31" s="607"/>
      <c r="DF31" s="607"/>
      <c r="DG31" s="607"/>
      <c r="DH31" s="607"/>
      <c r="DI31" s="607"/>
      <c r="DJ31" s="607"/>
      <c r="DK31" s="608"/>
      <c r="DL31" s="594">
        <v>61380</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103203</v>
      </c>
      <c r="S32" s="589"/>
      <c r="T32" s="589"/>
      <c r="U32" s="589"/>
      <c r="V32" s="589"/>
      <c r="W32" s="589"/>
      <c r="X32" s="589"/>
      <c r="Y32" s="590"/>
      <c r="Z32" s="641">
        <v>1.4</v>
      </c>
      <c r="AA32" s="641"/>
      <c r="AB32" s="641"/>
      <c r="AC32" s="641"/>
      <c r="AD32" s="642">
        <v>662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97.6</v>
      </c>
      <c r="BH32" s="573"/>
      <c r="BI32" s="573"/>
      <c r="BJ32" s="573"/>
      <c r="BK32" s="573"/>
      <c r="BL32" s="573"/>
      <c r="BM32" s="636">
        <v>91.6</v>
      </c>
      <c r="BN32" s="573"/>
      <c r="BO32" s="573"/>
      <c r="BP32" s="573"/>
      <c r="BQ32" s="630"/>
      <c r="BR32" s="651">
        <v>97.3</v>
      </c>
      <c r="BS32" s="573"/>
      <c r="BT32" s="573"/>
      <c r="BU32" s="573"/>
      <c r="BV32" s="573"/>
      <c r="BW32" s="573"/>
      <c r="BX32" s="636">
        <v>90.3</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1268300</v>
      </c>
      <c r="S33" s="589"/>
      <c r="T33" s="589"/>
      <c r="U33" s="589"/>
      <c r="V33" s="589"/>
      <c r="W33" s="589"/>
      <c r="X33" s="589"/>
      <c r="Y33" s="590"/>
      <c r="Z33" s="641">
        <v>17.2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2689679</v>
      </c>
      <c r="CS33" s="607"/>
      <c r="CT33" s="607"/>
      <c r="CU33" s="607"/>
      <c r="CV33" s="607"/>
      <c r="CW33" s="607"/>
      <c r="CX33" s="607"/>
      <c r="CY33" s="608"/>
      <c r="CZ33" s="591">
        <v>38</v>
      </c>
      <c r="DA33" s="609"/>
      <c r="DB33" s="609"/>
      <c r="DC33" s="610"/>
      <c r="DD33" s="594">
        <v>2194815</v>
      </c>
      <c r="DE33" s="607"/>
      <c r="DF33" s="607"/>
      <c r="DG33" s="607"/>
      <c r="DH33" s="607"/>
      <c r="DI33" s="607"/>
      <c r="DJ33" s="607"/>
      <c r="DK33" s="608"/>
      <c r="DL33" s="594">
        <v>1546709</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738174</v>
      </c>
      <c r="CS34" s="589"/>
      <c r="CT34" s="589"/>
      <c r="CU34" s="589"/>
      <c r="CV34" s="589"/>
      <c r="CW34" s="589"/>
      <c r="CX34" s="589"/>
      <c r="CY34" s="590"/>
      <c r="CZ34" s="591">
        <v>10.4</v>
      </c>
      <c r="DA34" s="609"/>
      <c r="DB34" s="609"/>
      <c r="DC34" s="610"/>
      <c r="DD34" s="594">
        <v>556641</v>
      </c>
      <c r="DE34" s="589"/>
      <c r="DF34" s="589"/>
      <c r="DG34" s="589"/>
      <c r="DH34" s="589"/>
      <c r="DI34" s="589"/>
      <c r="DJ34" s="589"/>
      <c r="DK34" s="590"/>
      <c r="DL34" s="594">
        <v>416756</v>
      </c>
      <c r="DM34" s="589"/>
      <c r="DN34" s="589"/>
      <c r="DO34" s="589"/>
      <c r="DP34" s="589"/>
      <c r="DQ34" s="589"/>
      <c r="DR34" s="589"/>
      <c r="DS34" s="589"/>
      <c r="DT34" s="589"/>
      <c r="DU34" s="589"/>
      <c r="DV34" s="590"/>
      <c r="DW34" s="611">
        <v>10.8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204100</v>
      </c>
      <c r="S35" s="589"/>
      <c r="T35" s="589"/>
      <c r="U35" s="589"/>
      <c r="V35" s="589"/>
      <c r="W35" s="589"/>
      <c r="X35" s="589"/>
      <c r="Y35" s="590"/>
      <c r="Z35" s="641">
        <v>2.8</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729300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57582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361339</v>
      </c>
      <c r="CS35" s="607"/>
      <c r="CT35" s="607"/>
      <c r="CU35" s="607"/>
      <c r="CV35" s="607"/>
      <c r="CW35" s="607"/>
      <c r="CX35" s="607"/>
      <c r="CY35" s="608"/>
      <c r="CZ35" s="591">
        <v>5.0999999999999996</v>
      </c>
      <c r="DA35" s="609"/>
      <c r="DB35" s="609"/>
      <c r="DC35" s="610"/>
      <c r="DD35" s="594">
        <v>291823</v>
      </c>
      <c r="DE35" s="607"/>
      <c r="DF35" s="607"/>
      <c r="DG35" s="607"/>
      <c r="DH35" s="607"/>
      <c r="DI35" s="607"/>
      <c r="DJ35" s="607"/>
      <c r="DK35" s="608"/>
      <c r="DL35" s="594">
        <v>291823</v>
      </c>
      <c r="DM35" s="607"/>
      <c r="DN35" s="607"/>
      <c r="DO35" s="607"/>
      <c r="DP35" s="607"/>
      <c r="DQ35" s="607"/>
      <c r="DR35" s="607"/>
      <c r="DS35" s="607"/>
      <c r="DT35" s="607"/>
      <c r="DU35" s="607"/>
      <c r="DV35" s="608"/>
      <c r="DW35" s="611">
        <v>7.6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7388440</v>
      </c>
      <c r="S36" s="629"/>
      <c r="T36" s="629"/>
      <c r="U36" s="629"/>
      <c r="V36" s="629"/>
      <c r="W36" s="629"/>
      <c r="X36" s="629"/>
      <c r="Y36" s="632"/>
      <c r="Z36" s="633">
        <v>100</v>
      </c>
      <c r="AA36" s="633"/>
      <c r="AB36" s="633"/>
      <c r="AC36" s="633"/>
      <c r="AD36" s="634">
        <v>3644323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249364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57582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826112</v>
      </c>
      <c r="CS36" s="589"/>
      <c r="CT36" s="589"/>
      <c r="CU36" s="589"/>
      <c r="CV36" s="589"/>
      <c r="CW36" s="589"/>
      <c r="CX36" s="589"/>
      <c r="CY36" s="590"/>
      <c r="CZ36" s="591">
        <v>11.7</v>
      </c>
      <c r="DA36" s="609"/>
      <c r="DB36" s="609"/>
      <c r="DC36" s="610"/>
      <c r="DD36" s="594">
        <v>679031</v>
      </c>
      <c r="DE36" s="589"/>
      <c r="DF36" s="589"/>
      <c r="DG36" s="589"/>
      <c r="DH36" s="589"/>
      <c r="DI36" s="589"/>
      <c r="DJ36" s="589"/>
      <c r="DK36" s="590"/>
      <c r="DL36" s="594">
        <v>579153</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313</v>
      </c>
      <c r="AR37" s="615"/>
      <c r="AS37" s="615"/>
      <c r="AT37" s="615"/>
      <c r="AU37" s="615"/>
      <c r="AV37" s="615"/>
      <c r="AW37" s="615"/>
      <c r="AX37" s="615"/>
      <c r="AY37" s="616"/>
      <c r="AZ37" s="588">
        <v>116000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1004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327880</v>
      </c>
      <c r="CS37" s="607"/>
      <c r="CT37" s="607"/>
      <c r="CU37" s="607"/>
      <c r="CV37" s="607"/>
      <c r="CW37" s="607"/>
      <c r="CX37" s="607"/>
      <c r="CY37" s="608"/>
      <c r="CZ37" s="591">
        <v>4.5999999999999996</v>
      </c>
      <c r="DA37" s="609"/>
      <c r="DB37" s="609"/>
      <c r="DC37" s="610"/>
      <c r="DD37" s="594">
        <v>318060</v>
      </c>
      <c r="DE37" s="607"/>
      <c r="DF37" s="607"/>
      <c r="DG37" s="607"/>
      <c r="DH37" s="607"/>
      <c r="DI37" s="607"/>
      <c r="DJ37" s="607"/>
      <c r="DK37" s="608"/>
      <c r="DL37" s="594">
        <v>308303</v>
      </c>
      <c r="DM37" s="607"/>
      <c r="DN37" s="607"/>
      <c r="DO37" s="607"/>
      <c r="DP37" s="607"/>
      <c r="DQ37" s="607"/>
      <c r="DR37" s="607"/>
      <c r="DS37" s="607"/>
      <c r="DT37" s="607"/>
      <c r="DU37" s="607"/>
      <c r="DV37" s="608"/>
      <c r="DW37" s="611">
        <v>8</v>
      </c>
      <c r="DX37" s="612"/>
      <c r="DY37" s="612"/>
      <c r="DZ37" s="612"/>
      <c r="EA37" s="612"/>
      <c r="EB37" s="612"/>
      <c r="EC37" s="613"/>
    </row>
    <row r="38" spans="2:133" ht="11.25" customHeight="1">
      <c r="AQ38" s="614" t="s">
        <v>316</v>
      </c>
      <c r="AR38" s="615"/>
      <c r="AS38" s="615"/>
      <c r="AT38" s="615"/>
      <c r="AU38" s="615"/>
      <c r="AV38" s="615"/>
      <c r="AW38" s="615"/>
      <c r="AX38" s="615"/>
      <c r="AY38" s="616"/>
      <c r="AZ38" s="588">
        <v>36976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1742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685130</v>
      </c>
      <c r="CS38" s="589"/>
      <c r="CT38" s="589"/>
      <c r="CU38" s="589"/>
      <c r="CV38" s="589"/>
      <c r="CW38" s="589"/>
      <c r="CX38" s="589"/>
      <c r="CY38" s="590"/>
      <c r="CZ38" s="591">
        <v>9.6999999999999993</v>
      </c>
      <c r="DA38" s="609"/>
      <c r="DB38" s="609"/>
      <c r="DC38" s="610"/>
      <c r="DD38" s="594">
        <v>627320</v>
      </c>
      <c r="DE38" s="589"/>
      <c r="DF38" s="589"/>
      <c r="DG38" s="589"/>
      <c r="DH38" s="589"/>
      <c r="DI38" s="589"/>
      <c r="DJ38" s="589"/>
      <c r="DK38" s="590"/>
      <c r="DL38" s="594">
        <v>258977</v>
      </c>
      <c r="DM38" s="589"/>
      <c r="DN38" s="589"/>
      <c r="DO38" s="589"/>
      <c r="DP38" s="589"/>
      <c r="DQ38" s="589"/>
      <c r="DR38" s="589"/>
      <c r="DS38" s="589"/>
      <c r="DT38" s="589"/>
      <c r="DU38" s="589"/>
      <c r="DV38" s="590"/>
      <c r="DW38" s="611">
        <v>6.7</v>
      </c>
      <c r="DX38" s="612"/>
      <c r="DY38" s="612"/>
      <c r="DZ38" s="612"/>
      <c r="EA38" s="612"/>
      <c r="EB38" s="612"/>
      <c r="EC38" s="613"/>
    </row>
    <row r="39" spans="2:133" ht="11.25" customHeight="1">
      <c r="AQ39" s="614" t="s">
        <v>319</v>
      </c>
      <c r="AR39" s="615"/>
      <c r="AS39" s="615"/>
      <c r="AT39" s="615"/>
      <c r="AU39" s="615"/>
      <c r="AV39" s="615"/>
      <c r="AW39" s="615"/>
      <c r="AX39" s="615"/>
      <c r="AY39" s="616"/>
      <c r="AZ39" s="588">
        <v>7194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63924</v>
      </c>
      <c r="CS39" s="607"/>
      <c r="CT39" s="607"/>
      <c r="CU39" s="607"/>
      <c r="CV39" s="607"/>
      <c r="CW39" s="607"/>
      <c r="CX39" s="607"/>
      <c r="CY39" s="608"/>
      <c r="CZ39" s="591">
        <v>0.9</v>
      </c>
      <c r="DA39" s="609"/>
      <c r="DB39" s="609"/>
      <c r="DC39" s="610"/>
      <c r="DD39" s="594">
        <v>40000</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109473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15000</v>
      </c>
      <c r="CS40" s="589"/>
      <c r="CT40" s="589"/>
      <c r="CU40" s="589"/>
      <c r="CV40" s="589"/>
      <c r="CW40" s="589"/>
      <c r="CX40" s="589"/>
      <c r="CY40" s="590"/>
      <c r="CZ40" s="591">
        <v>0.2</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210293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284</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278</v>
      </c>
      <c r="CS41" s="607"/>
      <c r="CT41" s="607"/>
      <c r="CU41" s="607"/>
      <c r="CV41" s="607"/>
      <c r="CW41" s="607"/>
      <c r="CX41" s="607"/>
      <c r="CY41" s="608"/>
      <c r="CZ41" s="591" t="s">
        <v>278</v>
      </c>
      <c r="DA41" s="609"/>
      <c r="DB41" s="609"/>
      <c r="DC41" s="610"/>
      <c r="DD41" s="594" t="s">
        <v>278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2262639</v>
      </c>
      <c r="CS42" s="589"/>
      <c r="CT42" s="589"/>
      <c r="CU42" s="589"/>
      <c r="CV42" s="589"/>
      <c r="CW42" s="589"/>
      <c r="CX42" s="589"/>
      <c r="CY42" s="590"/>
      <c r="CZ42" s="591">
        <v>32</v>
      </c>
      <c r="DA42" s="592"/>
      <c r="DB42" s="592"/>
      <c r="DC42" s="593"/>
      <c r="DD42" s="594">
        <v>413965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29057</v>
      </c>
      <c r="CS43" s="607"/>
      <c r="CT43" s="607"/>
      <c r="CU43" s="607"/>
      <c r="CV43" s="607"/>
      <c r="CW43" s="607"/>
      <c r="CX43" s="607"/>
      <c r="CY43" s="608"/>
      <c r="CZ43" s="591">
        <v>0.4</v>
      </c>
      <c r="DA43" s="609"/>
      <c r="DB43" s="609"/>
      <c r="DC43" s="610"/>
      <c r="DD43" s="594">
        <v>29057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287</v>
      </c>
      <c r="CE44" s="602"/>
      <c r="CF44" s="585" t="s">
        <v>334</v>
      </c>
      <c r="CG44" s="586"/>
      <c r="CH44" s="586"/>
      <c r="CI44" s="586"/>
      <c r="CJ44" s="586"/>
      <c r="CK44" s="586"/>
      <c r="CL44" s="586"/>
      <c r="CM44" s="586"/>
      <c r="CN44" s="586"/>
      <c r="CO44" s="586"/>
      <c r="CP44" s="586"/>
      <c r="CQ44" s="587"/>
      <c r="CR44" s="588">
        <v>2147641</v>
      </c>
      <c r="CS44" s="589"/>
      <c r="CT44" s="589"/>
      <c r="CU44" s="589"/>
      <c r="CV44" s="589"/>
      <c r="CW44" s="589"/>
      <c r="CX44" s="589"/>
      <c r="CY44" s="590"/>
      <c r="CZ44" s="591">
        <v>30.3</v>
      </c>
      <c r="DA44" s="592"/>
      <c r="DB44" s="592"/>
      <c r="DC44" s="593"/>
      <c r="DD44" s="594">
        <v>381095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1151465</v>
      </c>
      <c r="CS45" s="607"/>
      <c r="CT45" s="607"/>
      <c r="CU45" s="607"/>
      <c r="CV45" s="607"/>
      <c r="CW45" s="607"/>
      <c r="CX45" s="607"/>
      <c r="CY45" s="608"/>
      <c r="CZ45" s="591">
        <v>16.3</v>
      </c>
      <c r="DA45" s="609"/>
      <c r="DB45" s="609"/>
      <c r="DC45" s="610"/>
      <c r="DD45" s="594">
        <v>77423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956919</v>
      </c>
      <c r="CS46" s="589"/>
      <c r="CT46" s="589"/>
      <c r="CU46" s="589"/>
      <c r="CV46" s="589"/>
      <c r="CW46" s="589"/>
      <c r="CX46" s="589"/>
      <c r="CY46" s="590"/>
      <c r="CZ46" s="591">
        <v>13.5</v>
      </c>
      <c r="DA46" s="592"/>
      <c r="DB46" s="592"/>
      <c r="DC46" s="593"/>
      <c r="DD46" s="594">
        <v>299015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114998</v>
      </c>
      <c r="CS47" s="607"/>
      <c r="CT47" s="607"/>
      <c r="CU47" s="607"/>
      <c r="CV47" s="607"/>
      <c r="CW47" s="607"/>
      <c r="CX47" s="607"/>
      <c r="CY47" s="608"/>
      <c r="CZ47" s="591">
        <v>1.6</v>
      </c>
      <c r="DA47" s="609"/>
      <c r="DB47" s="609"/>
      <c r="DC47" s="610"/>
      <c r="DD47" s="594">
        <v>32870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7078421</v>
      </c>
      <c r="CS49" s="573"/>
      <c r="CT49" s="573"/>
      <c r="CU49" s="573"/>
      <c r="CV49" s="573"/>
      <c r="CW49" s="573"/>
      <c r="CX49" s="573"/>
      <c r="CY49" s="574"/>
      <c r="CZ49" s="575">
        <v>100</v>
      </c>
      <c r="DA49" s="576"/>
      <c r="DB49" s="576"/>
      <c r="DC49" s="577"/>
      <c r="DD49" s="578">
        <v>4370744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85" zoomScaleNormal="85" zoomScaleSheetLayoutView="70" workbookViewId="0">
      <selection activeCell="Q30" sqref="Q30:U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5" t="s">
        <v>342</v>
      </c>
      <c r="DK2" s="1116"/>
      <c r="DL2" s="1116"/>
      <c r="DM2" s="1116"/>
      <c r="DN2" s="1116"/>
      <c r="DO2" s="1117"/>
      <c r="DP2" s="200"/>
      <c r="DQ2" s="1115" t="s">
        <v>343</v>
      </c>
      <c r="DR2" s="1116"/>
      <c r="DS2" s="1116"/>
      <c r="DT2" s="1116"/>
      <c r="DU2" s="1116"/>
      <c r="DV2" s="1116"/>
      <c r="DW2" s="1116"/>
      <c r="DX2" s="1116"/>
      <c r="DY2" s="1116"/>
      <c r="DZ2" s="111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7" t="s">
        <v>344</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18"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7"/>
      <c r="BA5" s="207"/>
      <c r="BB5" s="207"/>
      <c r="BC5" s="207"/>
      <c r="BD5" s="207"/>
      <c r="BE5" s="208"/>
      <c r="BF5" s="208"/>
      <c r="BG5" s="208"/>
      <c r="BH5" s="208"/>
      <c r="BI5" s="208"/>
      <c r="BJ5" s="208"/>
      <c r="BK5" s="208"/>
      <c r="BL5" s="208"/>
      <c r="BM5" s="208"/>
      <c r="BN5" s="208"/>
      <c r="BO5" s="208"/>
      <c r="BP5" s="208"/>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103" t="s">
        <v>360</v>
      </c>
      <c r="DH5" s="1104"/>
      <c r="DI5" s="1104"/>
      <c r="DJ5" s="1104"/>
      <c r="DK5" s="1105"/>
      <c r="DL5" s="1103" t="s">
        <v>361</v>
      </c>
      <c r="DM5" s="1104"/>
      <c r="DN5" s="1104"/>
      <c r="DO5" s="1104"/>
      <c r="DP5" s="1105"/>
      <c r="DQ5" s="1000" t="s">
        <v>362</v>
      </c>
      <c r="DR5" s="1001"/>
      <c r="DS5" s="1001"/>
      <c r="DT5" s="1001"/>
      <c r="DU5" s="1002"/>
      <c r="DV5" s="1000" t="s">
        <v>353</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9"/>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6"/>
      <c r="DH6" s="1107"/>
      <c r="DI6" s="1107"/>
      <c r="DJ6" s="1107"/>
      <c r="DK6" s="1108"/>
      <c r="DL6" s="1106"/>
      <c r="DM6" s="1107"/>
      <c r="DN6" s="1107"/>
      <c r="DO6" s="1107"/>
      <c r="DP6" s="1108"/>
      <c r="DQ6" s="1003"/>
      <c r="DR6" s="1004"/>
      <c r="DS6" s="1004"/>
      <c r="DT6" s="1004"/>
      <c r="DU6" s="1005"/>
      <c r="DV6" s="1003"/>
      <c r="DW6" s="1004"/>
      <c r="DX6" s="1004"/>
      <c r="DY6" s="1004"/>
      <c r="DZ6" s="1017"/>
      <c r="EA6" s="205"/>
    </row>
    <row r="7" spans="1:131" s="206" customFormat="1" ht="26.25" customHeight="1" thickTop="1">
      <c r="A7" s="209">
        <v>1</v>
      </c>
      <c r="B7" s="1051" t="s">
        <v>363</v>
      </c>
      <c r="C7" s="1052"/>
      <c r="D7" s="1052"/>
      <c r="E7" s="1052"/>
      <c r="F7" s="1052"/>
      <c r="G7" s="1052"/>
      <c r="H7" s="1052"/>
      <c r="I7" s="1052"/>
      <c r="J7" s="1052"/>
      <c r="K7" s="1052"/>
      <c r="L7" s="1052"/>
      <c r="M7" s="1052"/>
      <c r="N7" s="1052"/>
      <c r="O7" s="1052"/>
      <c r="P7" s="1053"/>
      <c r="Q7" s="1109">
        <v>7388</v>
      </c>
      <c r="R7" s="1110"/>
      <c r="S7" s="1110"/>
      <c r="T7" s="1110"/>
      <c r="U7" s="1110"/>
      <c r="V7" s="1110">
        <v>7078</v>
      </c>
      <c r="W7" s="1110"/>
      <c r="X7" s="1110"/>
      <c r="Y7" s="1110"/>
      <c r="Z7" s="1110"/>
      <c r="AA7" s="1110">
        <v>310</v>
      </c>
      <c r="AB7" s="1110"/>
      <c r="AC7" s="1110"/>
      <c r="AD7" s="1110"/>
      <c r="AE7" s="1111"/>
      <c r="AF7" s="1112">
        <v>260</v>
      </c>
      <c r="AG7" s="1113"/>
      <c r="AH7" s="1113"/>
      <c r="AI7" s="1113"/>
      <c r="AJ7" s="1114"/>
      <c r="AK7" s="1096">
        <v>421</v>
      </c>
      <c r="AL7" s="1097"/>
      <c r="AM7" s="1097"/>
      <c r="AN7" s="1097"/>
      <c r="AO7" s="1097"/>
      <c r="AP7" s="1097">
        <v>6288</v>
      </c>
      <c r="AQ7" s="1097"/>
      <c r="AR7" s="1097"/>
      <c r="AS7" s="1097"/>
      <c r="AT7" s="1097"/>
      <c r="AU7" s="1098"/>
      <c r="AV7" s="1098"/>
      <c r="AW7" s="1098"/>
      <c r="AX7" s="1098"/>
      <c r="AY7" s="1099"/>
      <c r="AZ7" s="203"/>
      <c r="BA7" s="203"/>
      <c r="BB7" s="203"/>
      <c r="BC7" s="203"/>
      <c r="BD7" s="203"/>
      <c r="BE7" s="204"/>
      <c r="BF7" s="204"/>
      <c r="BG7" s="204"/>
      <c r="BH7" s="204"/>
      <c r="BI7" s="204"/>
      <c r="BJ7" s="204"/>
      <c r="BK7" s="204"/>
      <c r="BL7" s="204"/>
      <c r="BM7" s="204"/>
      <c r="BN7" s="204"/>
      <c r="BO7" s="204"/>
      <c r="BP7" s="204"/>
      <c r="BQ7" s="210">
        <v>1</v>
      </c>
      <c r="BR7" s="211"/>
      <c r="BS7" s="1100" t="s">
        <v>548</v>
      </c>
      <c r="BT7" s="1101"/>
      <c r="BU7" s="1101"/>
      <c r="BV7" s="1101"/>
      <c r="BW7" s="1101"/>
      <c r="BX7" s="1101"/>
      <c r="BY7" s="1101"/>
      <c r="BZ7" s="1101"/>
      <c r="CA7" s="1101"/>
      <c r="CB7" s="1101"/>
      <c r="CC7" s="1101"/>
      <c r="CD7" s="1101"/>
      <c r="CE7" s="1101"/>
      <c r="CF7" s="1101"/>
      <c r="CG7" s="1102"/>
      <c r="CH7" s="1093">
        <v>-4</v>
      </c>
      <c r="CI7" s="1094"/>
      <c r="CJ7" s="1094"/>
      <c r="CK7" s="1094"/>
      <c r="CL7" s="1095"/>
      <c r="CM7" s="1093">
        <v>7</v>
      </c>
      <c r="CN7" s="1094"/>
      <c r="CO7" s="1094"/>
      <c r="CP7" s="1094"/>
      <c r="CQ7" s="1095"/>
      <c r="CR7" s="1093">
        <v>16</v>
      </c>
      <c r="CS7" s="1094"/>
      <c r="CT7" s="1094"/>
      <c r="CU7" s="1094"/>
      <c r="CV7" s="1095"/>
      <c r="CW7" s="1093" t="s">
        <v>558</v>
      </c>
      <c r="CX7" s="1094"/>
      <c r="CY7" s="1094"/>
      <c r="CZ7" s="1094"/>
      <c r="DA7" s="1095"/>
      <c r="DB7" s="1093" t="s">
        <v>558</v>
      </c>
      <c r="DC7" s="1094"/>
      <c r="DD7" s="1094"/>
      <c r="DE7" s="1094"/>
      <c r="DF7" s="1095"/>
      <c r="DG7" s="1093" t="s">
        <v>558</v>
      </c>
      <c r="DH7" s="1094"/>
      <c r="DI7" s="1094"/>
      <c r="DJ7" s="1094"/>
      <c r="DK7" s="1095"/>
      <c r="DL7" s="1093" t="s">
        <v>558</v>
      </c>
      <c r="DM7" s="1094"/>
      <c r="DN7" s="1094"/>
      <c r="DO7" s="1094"/>
      <c r="DP7" s="1095"/>
      <c r="DQ7" s="1093" t="s">
        <v>558</v>
      </c>
      <c r="DR7" s="1094"/>
      <c r="DS7" s="1094"/>
      <c r="DT7" s="1094"/>
      <c r="DU7" s="1095"/>
      <c r="DV7" s="1120"/>
      <c r="DW7" s="1121"/>
      <c r="DX7" s="1121"/>
      <c r="DY7" s="1121"/>
      <c r="DZ7" s="1122"/>
      <c r="EA7" s="205"/>
    </row>
    <row r="8" spans="1:131" s="206" customFormat="1" ht="26.25" customHeight="1">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90"/>
      <c r="AL8" s="1091"/>
      <c r="AM8" s="1091"/>
      <c r="AN8" s="1091"/>
      <c r="AO8" s="1091"/>
      <c r="AP8" s="1091"/>
      <c r="AQ8" s="1091"/>
      <c r="AR8" s="1091"/>
      <c r="AS8" s="1091"/>
      <c r="AT8" s="1091"/>
      <c r="AU8" s="1088"/>
      <c r="AV8" s="1088"/>
      <c r="AW8" s="1088"/>
      <c r="AX8" s="1088"/>
      <c r="AY8" s="1089"/>
      <c r="AZ8" s="203"/>
      <c r="BA8" s="203"/>
      <c r="BB8" s="203"/>
      <c r="BC8" s="203"/>
      <c r="BD8" s="203"/>
      <c r="BE8" s="204"/>
      <c r="BF8" s="204"/>
      <c r="BG8" s="204"/>
      <c r="BH8" s="204"/>
      <c r="BI8" s="204"/>
      <c r="BJ8" s="204"/>
      <c r="BK8" s="204"/>
      <c r="BL8" s="204"/>
      <c r="BM8" s="204"/>
      <c r="BN8" s="204"/>
      <c r="BO8" s="204"/>
      <c r="BP8" s="204"/>
      <c r="BQ8" s="213">
        <v>2</v>
      </c>
      <c r="BR8" s="214"/>
      <c r="BS8" s="1013" t="s">
        <v>549</v>
      </c>
      <c r="BT8" s="1014"/>
      <c r="BU8" s="1014"/>
      <c r="BV8" s="1014"/>
      <c r="BW8" s="1014"/>
      <c r="BX8" s="1014"/>
      <c r="BY8" s="1014"/>
      <c r="BZ8" s="1014"/>
      <c r="CA8" s="1014"/>
      <c r="CB8" s="1014"/>
      <c r="CC8" s="1014"/>
      <c r="CD8" s="1014"/>
      <c r="CE8" s="1014"/>
      <c r="CF8" s="1014"/>
      <c r="CG8" s="1015"/>
      <c r="CH8" s="988">
        <v>-8</v>
      </c>
      <c r="CI8" s="989"/>
      <c r="CJ8" s="989"/>
      <c r="CK8" s="989"/>
      <c r="CL8" s="990"/>
      <c r="CM8" s="988">
        <v>28</v>
      </c>
      <c r="CN8" s="989"/>
      <c r="CO8" s="989"/>
      <c r="CP8" s="989"/>
      <c r="CQ8" s="990"/>
      <c r="CR8" s="988">
        <v>77</v>
      </c>
      <c r="CS8" s="989"/>
      <c r="CT8" s="989"/>
      <c r="CU8" s="989"/>
      <c r="CV8" s="990"/>
      <c r="CW8" s="988" t="s">
        <v>558</v>
      </c>
      <c r="CX8" s="989"/>
      <c r="CY8" s="989"/>
      <c r="CZ8" s="989"/>
      <c r="DA8" s="990"/>
      <c r="DB8" s="988" t="s">
        <v>560</v>
      </c>
      <c r="DC8" s="989"/>
      <c r="DD8" s="989"/>
      <c r="DE8" s="989"/>
      <c r="DF8" s="990"/>
      <c r="DG8" s="988" t="s">
        <v>559</v>
      </c>
      <c r="DH8" s="989"/>
      <c r="DI8" s="989"/>
      <c r="DJ8" s="989"/>
      <c r="DK8" s="990"/>
      <c r="DL8" s="988" t="s">
        <v>558</v>
      </c>
      <c r="DM8" s="989"/>
      <c r="DN8" s="989"/>
      <c r="DO8" s="989"/>
      <c r="DP8" s="990"/>
      <c r="DQ8" s="988" t="s">
        <v>562</v>
      </c>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90"/>
      <c r="AL9" s="1091"/>
      <c r="AM9" s="1091"/>
      <c r="AN9" s="1091"/>
      <c r="AO9" s="1091"/>
      <c r="AP9" s="1091"/>
      <c r="AQ9" s="1091"/>
      <c r="AR9" s="1091"/>
      <c r="AS9" s="1091"/>
      <c r="AT9" s="1091"/>
      <c r="AU9" s="1088"/>
      <c r="AV9" s="1088"/>
      <c r="AW9" s="1088"/>
      <c r="AX9" s="1088"/>
      <c r="AY9" s="1089"/>
      <c r="AZ9" s="203"/>
      <c r="BA9" s="203"/>
      <c r="BB9" s="203"/>
      <c r="BC9" s="203"/>
      <c r="BD9" s="203"/>
      <c r="BE9" s="204"/>
      <c r="BF9" s="204"/>
      <c r="BG9" s="204"/>
      <c r="BH9" s="204"/>
      <c r="BI9" s="204"/>
      <c r="BJ9" s="204"/>
      <c r="BK9" s="204"/>
      <c r="BL9" s="204"/>
      <c r="BM9" s="204"/>
      <c r="BN9" s="204"/>
      <c r="BO9" s="204"/>
      <c r="BP9" s="204"/>
      <c r="BQ9" s="213">
        <v>3</v>
      </c>
      <c r="BR9" s="214"/>
      <c r="BS9" s="1013" t="s">
        <v>550</v>
      </c>
      <c r="BT9" s="1014"/>
      <c r="BU9" s="1014"/>
      <c r="BV9" s="1014"/>
      <c r="BW9" s="1014"/>
      <c r="BX9" s="1014"/>
      <c r="BY9" s="1014"/>
      <c r="BZ9" s="1014"/>
      <c r="CA9" s="1014"/>
      <c r="CB9" s="1014"/>
      <c r="CC9" s="1014"/>
      <c r="CD9" s="1014"/>
      <c r="CE9" s="1014"/>
      <c r="CF9" s="1014"/>
      <c r="CG9" s="1015"/>
      <c r="CH9" s="988">
        <v>-1</v>
      </c>
      <c r="CI9" s="989"/>
      <c r="CJ9" s="989"/>
      <c r="CK9" s="989"/>
      <c r="CL9" s="990"/>
      <c r="CM9" s="988">
        <v>50</v>
      </c>
      <c r="CN9" s="989"/>
      <c r="CO9" s="989"/>
      <c r="CP9" s="989"/>
      <c r="CQ9" s="990"/>
      <c r="CR9" s="988">
        <v>5</v>
      </c>
      <c r="CS9" s="989"/>
      <c r="CT9" s="989"/>
      <c r="CU9" s="989"/>
      <c r="CV9" s="990"/>
      <c r="CW9" s="988" t="s">
        <v>558</v>
      </c>
      <c r="CX9" s="989"/>
      <c r="CY9" s="989"/>
      <c r="CZ9" s="989"/>
      <c r="DA9" s="990"/>
      <c r="DB9" s="988" t="s">
        <v>558</v>
      </c>
      <c r="DC9" s="989"/>
      <c r="DD9" s="989"/>
      <c r="DE9" s="989"/>
      <c r="DF9" s="990"/>
      <c r="DG9" s="988" t="s">
        <v>558</v>
      </c>
      <c r="DH9" s="989"/>
      <c r="DI9" s="989"/>
      <c r="DJ9" s="989"/>
      <c r="DK9" s="990"/>
      <c r="DL9" s="988" t="s">
        <v>558</v>
      </c>
      <c r="DM9" s="989"/>
      <c r="DN9" s="989"/>
      <c r="DO9" s="989"/>
      <c r="DP9" s="990"/>
      <c r="DQ9" s="988" t="s">
        <v>558</v>
      </c>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90"/>
      <c r="AL10" s="1091"/>
      <c r="AM10" s="1091"/>
      <c r="AN10" s="1091"/>
      <c r="AO10" s="1091"/>
      <c r="AP10" s="1091"/>
      <c r="AQ10" s="1091"/>
      <c r="AR10" s="1091"/>
      <c r="AS10" s="1091"/>
      <c r="AT10" s="1091"/>
      <c r="AU10" s="1088"/>
      <c r="AV10" s="1088"/>
      <c r="AW10" s="1088"/>
      <c r="AX10" s="1088"/>
      <c r="AY10" s="1089"/>
      <c r="AZ10" s="203"/>
      <c r="BA10" s="203"/>
      <c r="BB10" s="203"/>
      <c r="BC10" s="203"/>
      <c r="BD10" s="203"/>
      <c r="BE10" s="204"/>
      <c r="BF10" s="204"/>
      <c r="BG10" s="204"/>
      <c r="BH10" s="204"/>
      <c r="BI10" s="204"/>
      <c r="BJ10" s="204"/>
      <c r="BK10" s="204"/>
      <c r="BL10" s="204"/>
      <c r="BM10" s="204"/>
      <c r="BN10" s="204"/>
      <c r="BO10" s="204"/>
      <c r="BP10" s="204"/>
      <c r="BQ10" s="213">
        <v>4</v>
      </c>
      <c r="BR10" s="214"/>
      <c r="BS10" s="1013" t="s">
        <v>551</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7</v>
      </c>
      <c r="CN10" s="989"/>
      <c r="CO10" s="989"/>
      <c r="CP10" s="989"/>
      <c r="CQ10" s="990"/>
      <c r="CR10" s="988">
        <v>19</v>
      </c>
      <c r="CS10" s="989"/>
      <c r="CT10" s="989"/>
      <c r="CU10" s="989"/>
      <c r="CV10" s="990"/>
      <c r="CW10" s="988" t="s">
        <v>558</v>
      </c>
      <c r="CX10" s="989"/>
      <c r="CY10" s="989"/>
      <c r="CZ10" s="989"/>
      <c r="DA10" s="990"/>
      <c r="DB10" s="988" t="s">
        <v>558</v>
      </c>
      <c r="DC10" s="989"/>
      <c r="DD10" s="989"/>
      <c r="DE10" s="989"/>
      <c r="DF10" s="990"/>
      <c r="DG10" s="988" t="s">
        <v>558</v>
      </c>
      <c r="DH10" s="989"/>
      <c r="DI10" s="989"/>
      <c r="DJ10" s="989"/>
      <c r="DK10" s="990"/>
      <c r="DL10" s="988" t="s">
        <v>558</v>
      </c>
      <c r="DM10" s="989"/>
      <c r="DN10" s="989"/>
      <c r="DO10" s="989"/>
      <c r="DP10" s="990"/>
      <c r="DQ10" s="988" t="s">
        <v>558</v>
      </c>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90"/>
      <c r="AL11" s="1091"/>
      <c r="AM11" s="1091"/>
      <c r="AN11" s="1091"/>
      <c r="AO11" s="1091"/>
      <c r="AP11" s="1091"/>
      <c r="AQ11" s="1091"/>
      <c r="AR11" s="1091"/>
      <c r="AS11" s="1091"/>
      <c r="AT11" s="1091"/>
      <c r="AU11" s="1088"/>
      <c r="AV11" s="1088"/>
      <c r="AW11" s="1088"/>
      <c r="AX11" s="1088"/>
      <c r="AY11" s="1089"/>
      <c r="AZ11" s="203"/>
      <c r="BA11" s="203"/>
      <c r="BB11" s="203"/>
      <c r="BC11" s="203"/>
      <c r="BD11" s="203"/>
      <c r="BE11" s="204"/>
      <c r="BF11" s="204"/>
      <c r="BG11" s="204"/>
      <c r="BH11" s="204"/>
      <c r="BI11" s="204"/>
      <c r="BJ11" s="204"/>
      <c r="BK11" s="204"/>
      <c r="BL11" s="204"/>
      <c r="BM11" s="204"/>
      <c r="BN11" s="204"/>
      <c r="BO11" s="204"/>
      <c r="BP11" s="204"/>
      <c r="BQ11" s="213">
        <v>5</v>
      </c>
      <c r="BR11" s="214"/>
      <c r="BS11" s="1013" t="s">
        <v>552</v>
      </c>
      <c r="BT11" s="1014"/>
      <c r="BU11" s="1014"/>
      <c r="BV11" s="1014"/>
      <c r="BW11" s="1014"/>
      <c r="BX11" s="1014"/>
      <c r="BY11" s="1014"/>
      <c r="BZ11" s="1014"/>
      <c r="CA11" s="1014"/>
      <c r="CB11" s="1014"/>
      <c r="CC11" s="1014"/>
      <c r="CD11" s="1014"/>
      <c r="CE11" s="1014"/>
      <c r="CF11" s="1014"/>
      <c r="CG11" s="1015"/>
      <c r="CH11" s="988">
        <v>5</v>
      </c>
      <c r="CI11" s="989"/>
      <c r="CJ11" s="989"/>
      <c r="CK11" s="989"/>
      <c r="CL11" s="990"/>
      <c r="CM11" s="988">
        <v>6</v>
      </c>
      <c r="CN11" s="989"/>
      <c r="CO11" s="989"/>
      <c r="CP11" s="989"/>
      <c r="CQ11" s="990"/>
      <c r="CR11" s="988">
        <v>4</v>
      </c>
      <c r="CS11" s="989"/>
      <c r="CT11" s="989"/>
      <c r="CU11" s="989"/>
      <c r="CV11" s="990"/>
      <c r="CW11" s="988" t="s">
        <v>558</v>
      </c>
      <c r="CX11" s="989"/>
      <c r="CY11" s="989"/>
      <c r="CZ11" s="989"/>
      <c r="DA11" s="990"/>
      <c r="DB11" s="988" t="s">
        <v>559</v>
      </c>
      <c r="DC11" s="989"/>
      <c r="DD11" s="989"/>
      <c r="DE11" s="989"/>
      <c r="DF11" s="990"/>
      <c r="DG11" s="988" t="s">
        <v>559</v>
      </c>
      <c r="DH11" s="989"/>
      <c r="DI11" s="989"/>
      <c r="DJ11" s="989"/>
      <c r="DK11" s="990"/>
      <c r="DL11" s="988" t="s">
        <v>559</v>
      </c>
      <c r="DM11" s="989"/>
      <c r="DN11" s="989"/>
      <c r="DO11" s="989"/>
      <c r="DP11" s="990"/>
      <c r="DQ11" s="988" t="s">
        <v>558</v>
      </c>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90"/>
      <c r="AL12" s="1091"/>
      <c r="AM12" s="1091"/>
      <c r="AN12" s="1091"/>
      <c r="AO12" s="1091"/>
      <c r="AP12" s="1091"/>
      <c r="AQ12" s="1091"/>
      <c r="AR12" s="1091"/>
      <c r="AS12" s="1091"/>
      <c r="AT12" s="1091"/>
      <c r="AU12" s="1088"/>
      <c r="AV12" s="1088"/>
      <c r="AW12" s="1088"/>
      <c r="AX12" s="1088"/>
      <c r="AY12" s="1089"/>
      <c r="AZ12" s="203"/>
      <c r="BA12" s="203"/>
      <c r="BB12" s="203"/>
      <c r="BC12" s="203"/>
      <c r="BD12" s="203"/>
      <c r="BE12" s="204"/>
      <c r="BF12" s="204"/>
      <c r="BG12" s="204"/>
      <c r="BH12" s="204"/>
      <c r="BI12" s="204"/>
      <c r="BJ12" s="204"/>
      <c r="BK12" s="204"/>
      <c r="BL12" s="204"/>
      <c r="BM12" s="204"/>
      <c r="BN12" s="204"/>
      <c r="BO12" s="204"/>
      <c r="BP12" s="204"/>
      <c r="BQ12" s="213">
        <v>6</v>
      </c>
      <c r="BR12" s="214"/>
      <c r="BS12" s="1013" t="s">
        <v>553</v>
      </c>
      <c r="BT12" s="1014"/>
      <c r="BU12" s="1014"/>
      <c r="BV12" s="1014"/>
      <c r="BW12" s="1014"/>
      <c r="BX12" s="1014"/>
      <c r="BY12" s="1014"/>
      <c r="BZ12" s="1014"/>
      <c r="CA12" s="1014"/>
      <c r="CB12" s="1014"/>
      <c r="CC12" s="1014"/>
      <c r="CD12" s="1014"/>
      <c r="CE12" s="1014"/>
      <c r="CF12" s="1014"/>
      <c r="CG12" s="1015"/>
      <c r="CH12" s="988">
        <v>-2</v>
      </c>
      <c r="CI12" s="989"/>
      <c r="CJ12" s="989"/>
      <c r="CK12" s="989"/>
      <c r="CL12" s="990"/>
      <c r="CM12" s="988">
        <v>-2</v>
      </c>
      <c r="CN12" s="989"/>
      <c r="CO12" s="989"/>
      <c r="CP12" s="989"/>
      <c r="CQ12" s="990"/>
      <c r="CR12" s="988">
        <v>2</v>
      </c>
      <c r="CS12" s="989"/>
      <c r="CT12" s="989"/>
      <c r="CU12" s="989"/>
      <c r="CV12" s="990"/>
      <c r="CW12" s="988" t="s">
        <v>558</v>
      </c>
      <c r="CX12" s="989"/>
      <c r="CY12" s="989"/>
      <c r="CZ12" s="989"/>
      <c r="DA12" s="990"/>
      <c r="DB12" s="988" t="s">
        <v>558</v>
      </c>
      <c r="DC12" s="989"/>
      <c r="DD12" s="989"/>
      <c r="DE12" s="989"/>
      <c r="DF12" s="990"/>
      <c r="DG12" s="988" t="s">
        <v>558</v>
      </c>
      <c r="DH12" s="989"/>
      <c r="DI12" s="989"/>
      <c r="DJ12" s="989"/>
      <c r="DK12" s="990"/>
      <c r="DL12" s="988" t="s">
        <v>558</v>
      </c>
      <c r="DM12" s="989"/>
      <c r="DN12" s="989"/>
      <c r="DO12" s="989"/>
      <c r="DP12" s="990"/>
      <c r="DQ12" s="988" t="s">
        <v>562</v>
      </c>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90"/>
      <c r="AL13" s="1091"/>
      <c r="AM13" s="1091"/>
      <c r="AN13" s="1091"/>
      <c r="AO13" s="1091"/>
      <c r="AP13" s="1091"/>
      <c r="AQ13" s="1091"/>
      <c r="AR13" s="1091"/>
      <c r="AS13" s="1091"/>
      <c r="AT13" s="1091"/>
      <c r="AU13" s="1088"/>
      <c r="AV13" s="1088"/>
      <c r="AW13" s="1088"/>
      <c r="AX13" s="1088"/>
      <c r="AY13" s="1089"/>
      <c r="AZ13" s="203"/>
      <c r="BA13" s="203"/>
      <c r="BB13" s="203"/>
      <c r="BC13" s="203"/>
      <c r="BD13" s="203"/>
      <c r="BE13" s="204"/>
      <c r="BF13" s="204"/>
      <c r="BG13" s="204"/>
      <c r="BH13" s="204"/>
      <c r="BI13" s="204"/>
      <c r="BJ13" s="204"/>
      <c r="BK13" s="204"/>
      <c r="BL13" s="204"/>
      <c r="BM13" s="204"/>
      <c r="BN13" s="204"/>
      <c r="BO13" s="204"/>
      <c r="BP13" s="204"/>
      <c r="BQ13" s="213">
        <v>7</v>
      </c>
      <c r="BR13" s="214"/>
      <c r="BS13" s="1013" t="s">
        <v>554</v>
      </c>
      <c r="BT13" s="1014"/>
      <c r="BU13" s="1014"/>
      <c r="BV13" s="1014"/>
      <c r="BW13" s="1014"/>
      <c r="BX13" s="1014"/>
      <c r="BY13" s="1014"/>
      <c r="BZ13" s="1014"/>
      <c r="CA13" s="1014"/>
      <c r="CB13" s="1014"/>
      <c r="CC13" s="1014"/>
      <c r="CD13" s="1014"/>
      <c r="CE13" s="1014"/>
      <c r="CF13" s="1014"/>
      <c r="CG13" s="1015"/>
      <c r="CH13" s="988">
        <v>7</v>
      </c>
      <c r="CI13" s="989"/>
      <c r="CJ13" s="989"/>
      <c r="CK13" s="989"/>
      <c r="CL13" s="990"/>
      <c r="CM13" s="988">
        <v>60</v>
      </c>
      <c r="CN13" s="989"/>
      <c r="CO13" s="989"/>
      <c r="CP13" s="989"/>
      <c r="CQ13" s="990"/>
      <c r="CR13" s="988">
        <v>26</v>
      </c>
      <c r="CS13" s="989"/>
      <c r="CT13" s="989"/>
      <c r="CU13" s="989"/>
      <c r="CV13" s="990"/>
      <c r="CW13" s="988" t="s">
        <v>558</v>
      </c>
      <c r="CX13" s="989"/>
      <c r="CY13" s="989"/>
      <c r="CZ13" s="989"/>
      <c r="DA13" s="990"/>
      <c r="DB13" s="1092" t="s">
        <v>561</v>
      </c>
      <c r="DC13" s="989"/>
      <c r="DD13" s="989"/>
      <c r="DE13" s="989"/>
      <c r="DF13" s="990"/>
      <c r="DG13" s="988" t="s">
        <v>558</v>
      </c>
      <c r="DH13" s="989"/>
      <c r="DI13" s="989"/>
      <c r="DJ13" s="989"/>
      <c r="DK13" s="990"/>
      <c r="DL13" s="988" t="s">
        <v>558</v>
      </c>
      <c r="DM13" s="989"/>
      <c r="DN13" s="989"/>
      <c r="DO13" s="989"/>
      <c r="DP13" s="990"/>
      <c r="DQ13" s="988" t="s">
        <v>558</v>
      </c>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90"/>
      <c r="AL14" s="1091"/>
      <c r="AM14" s="1091"/>
      <c r="AN14" s="1091"/>
      <c r="AO14" s="1091"/>
      <c r="AP14" s="1091"/>
      <c r="AQ14" s="1091"/>
      <c r="AR14" s="1091"/>
      <c r="AS14" s="1091"/>
      <c r="AT14" s="1091"/>
      <c r="AU14" s="1088"/>
      <c r="AV14" s="1088"/>
      <c r="AW14" s="1088"/>
      <c r="AX14" s="1088"/>
      <c r="AY14" s="1089"/>
      <c r="AZ14" s="203"/>
      <c r="BA14" s="203"/>
      <c r="BB14" s="203"/>
      <c r="BC14" s="203"/>
      <c r="BD14" s="203"/>
      <c r="BE14" s="204"/>
      <c r="BF14" s="204"/>
      <c r="BG14" s="204"/>
      <c r="BH14" s="204"/>
      <c r="BI14" s="204"/>
      <c r="BJ14" s="204"/>
      <c r="BK14" s="204"/>
      <c r="BL14" s="204"/>
      <c r="BM14" s="204"/>
      <c r="BN14" s="204"/>
      <c r="BO14" s="204"/>
      <c r="BP14" s="204"/>
      <c r="BQ14" s="213">
        <v>8</v>
      </c>
      <c r="BR14" s="214"/>
      <c r="BS14" s="1013" t="s">
        <v>555</v>
      </c>
      <c r="BT14" s="1014"/>
      <c r="BU14" s="1014"/>
      <c r="BV14" s="1014"/>
      <c r="BW14" s="1014"/>
      <c r="BX14" s="1014"/>
      <c r="BY14" s="1014"/>
      <c r="BZ14" s="1014"/>
      <c r="CA14" s="1014"/>
      <c r="CB14" s="1014"/>
      <c r="CC14" s="1014"/>
      <c r="CD14" s="1014"/>
      <c r="CE14" s="1014"/>
      <c r="CF14" s="1014"/>
      <c r="CG14" s="1015"/>
      <c r="CH14" s="988">
        <v>2</v>
      </c>
      <c r="CI14" s="989"/>
      <c r="CJ14" s="989"/>
      <c r="CK14" s="989"/>
      <c r="CL14" s="990"/>
      <c r="CM14" s="988">
        <v>84</v>
      </c>
      <c r="CN14" s="989"/>
      <c r="CO14" s="989"/>
      <c r="CP14" s="989"/>
      <c r="CQ14" s="990"/>
      <c r="CR14" s="988">
        <v>2</v>
      </c>
      <c r="CS14" s="989"/>
      <c r="CT14" s="989"/>
      <c r="CU14" s="989"/>
      <c r="CV14" s="990"/>
      <c r="CW14" s="988" t="s">
        <v>558</v>
      </c>
      <c r="CX14" s="989"/>
      <c r="CY14" s="989"/>
      <c r="CZ14" s="989"/>
      <c r="DA14" s="990"/>
      <c r="DB14" s="988" t="s">
        <v>558</v>
      </c>
      <c r="DC14" s="989"/>
      <c r="DD14" s="989"/>
      <c r="DE14" s="989"/>
      <c r="DF14" s="990"/>
      <c r="DG14" s="988" t="s">
        <v>558</v>
      </c>
      <c r="DH14" s="989"/>
      <c r="DI14" s="989"/>
      <c r="DJ14" s="989"/>
      <c r="DK14" s="990"/>
      <c r="DL14" s="988" t="s">
        <v>558</v>
      </c>
      <c r="DM14" s="989"/>
      <c r="DN14" s="989"/>
      <c r="DO14" s="989"/>
      <c r="DP14" s="990"/>
      <c r="DQ14" s="988" t="s">
        <v>558</v>
      </c>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90"/>
      <c r="AL15" s="1091"/>
      <c r="AM15" s="1091"/>
      <c r="AN15" s="1091"/>
      <c r="AO15" s="1091"/>
      <c r="AP15" s="1091"/>
      <c r="AQ15" s="1091"/>
      <c r="AR15" s="1091"/>
      <c r="AS15" s="1091"/>
      <c r="AT15" s="1091"/>
      <c r="AU15" s="1088"/>
      <c r="AV15" s="1088"/>
      <c r="AW15" s="1088"/>
      <c r="AX15" s="1088"/>
      <c r="AY15" s="1089"/>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90"/>
      <c r="AL16" s="1091"/>
      <c r="AM16" s="1091"/>
      <c r="AN16" s="1091"/>
      <c r="AO16" s="1091"/>
      <c r="AP16" s="1091"/>
      <c r="AQ16" s="1091"/>
      <c r="AR16" s="1091"/>
      <c r="AS16" s="1091"/>
      <c r="AT16" s="1091"/>
      <c r="AU16" s="1088"/>
      <c r="AV16" s="1088"/>
      <c r="AW16" s="1088"/>
      <c r="AX16" s="1088"/>
      <c r="AY16" s="1089"/>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90"/>
      <c r="AL17" s="1091"/>
      <c r="AM17" s="1091"/>
      <c r="AN17" s="1091"/>
      <c r="AO17" s="1091"/>
      <c r="AP17" s="1091"/>
      <c r="AQ17" s="1091"/>
      <c r="AR17" s="1091"/>
      <c r="AS17" s="1091"/>
      <c r="AT17" s="1091"/>
      <c r="AU17" s="1088"/>
      <c r="AV17" s="1088"/>
      <c r="AW17" s="1088"/>
      <c r="AX17" s="1088"/>
      <c r="AY17" s="1089"/>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90"/>
      <c r="AL18" s="1091"/>
      <c r="AM18" s="1091"/>
      <c r="AN18" s="1091"/>
      <c r="AO18" s="1091"/>
      <c r="AP18" s="1091"/>
      <c r="AQ18" s="1091"/>
      <c r="AR18" s="1091"/>
      <c r="AS18" s="1091"/>
      <c r="AT18" s="1091"/>
      <c r="AU18" s="1088"/>
      <c r="AV18" s="1088"/>
      <c r="AW18" s="1088"/>
      <c r="AX18" s="1088"/>
      <c r="AY18" s="1089"/>
      <c r="AZ18" s="203"/>
      <c r="BA18" s="203"/>
      <c r="BB18" s="203"/>
      <c r="BC18" s="203"/>
      <c r="BD18" s="203"/>
      <c r="BE18" s="204"/>
      <c r="BF18" s="204"/>
      <c r="BG18" s="204"/>
      <c r="BH18" s="204"/>
      <c r="BI18" s="204"/>
      <c r="BJ18" s="204"/>
      <c r="BK18" s="204"/>
      <c r="BL18" s="204"/>
      <c r="BM18" s="204"/>
      <c r="BN18" s="204"/>
      <c r="BO18" s="204"/>
      <c r="BP18" s="204"/>
      <c r="BQ18" s="213">
        <v>12</v>
      </c>
      <c r="BR18" s="214"/>
      <c r="BS18" s="1060"/>
      <c r="BT18" s="1061"/>
      <c r="BU18" s="1061"/>
      <c r="BV18" s="1061"/>
      <c r="BW18" s="1061"/>
      <c r="BX18" s="1061"/>
      <c r="BY18" s="1061"/>
      <c r="BZ18" s="1061"/>
      <c r="CA18" s="1061"/>
      <c r="CB18" s="1061"/>
      <c r="CC18" s="1061"/>
      <c r="CD18" s="1061"/>
      <c r="CE18" s="1061"/>
      <c r="CF18" s="1061"/>
      <c r="CG18" s="1062"/>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90"/>
      <c r="AL19" s="1091"/>
      <c r="AM19" s="1091"/>
      <c r="AN19" s="1091"/>
      <c r="AO19" s="1091"/>
      <c r="AP19" s="1091"/>
      <c r="AQ19" s="1091"/>
      <c r="AR19" s="1091"/>
      <c r="AS19" s="1091"/>
      <c r="AT19" s="1091"/>
      <c r="AU19" s="1088"/>
      <c r="AV19" s="1088"/>
      <c r="AW19" s="1088"/>
      <c r="AX19" s="1088"/>
      <c r="AY19" s="1089"/>
      <c r="AZ19" s="203"/>
      <c r="BA19" s="203"/>
      <c r="BB19" s="203"/>
      <c r="BC19" s="203"/>
      <c r="BD19" s="203"/>
      <c r="BE19" s="204"/>
      <c r="BF19" s="204"/>
      <c r="BG19" s="204"/>
      <c r="BH19" s="204"/>
      <c r="BI19" s="204"/>
      <c r="BJ19" s="204"/>
      <c r="BK19" s="204"/>
      <c r="BL19" s="204"/>
      <c r="BM19" s="204"/>
      <c r="BN19" s="204"/>
      <c r="BO19" s="204"/>
      <c r="BP19" s="204"/>
      <c r="BQ19" s="213">
        <v>13</v>
      </c>
      <c r="BR19" s="214"/>
      <c r="BS19" s="1060"/>
      <c r="BT19" s="1061"/>
      <c r="BU19" s="1061"/>
      <c r="BV19" s="1061"/>
      <c r="BW19" s="1061"/>
      <c r="BX19" s="1061"/>
      <c r="BY19" s="1061"/>
      <c r="BZ19" s="1061"/>
      <c r="CA19" s="1061"/>
      <c r="CB19" s="1061"/>
      <c r="CC19" s="1061"/>
      <c r="CD19" s="1061"/>
      <c r="CE19" s="1061"/>
      <c r="CF19" s="1061"/>
      <c r="CG19" s="1062"/>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90"/>
      <c r="AL20" s="1091"/>
      <c r="AM20" s="1091"/>
      <c r="AN20" s="1091"/>
      <c r="AO20" s="1091"/>
      <c r="AP20" s="1091"/>
      <c r="AQ20" s="1091"/>
      <c r="AR20" s="1091"/>
      <c r="AS20" s="1091"/>
      <c r="AT20" s="1091"/>
      <c r="AU20" s="1088"/>
      <c r="AV20" s="1088"/>
      <c r="AW20" s="1088"/>
      <c r="AX20" s="1088"/>
      <c r="AY20" s="1089"/>
      <c r="AZ20" s="203"/>
      <c r="BA20" s="203"/>
      <c r="BB20" s="203"/>
      <c r="BC20" s="203"/>
      <c r="BD20" s="203"/>
      <c r="BE20" s="204"/>
      <c r="BF20" s="204"/>
      <c r="BG20" s="204"/>
      <c r="BH20" s="204"/>
      <c r="BI20" s="204"/>
      <c r="BJ20" s="204"/>
      <c r="BK20" s="204"/>
      <c r="BL20" s="204"/>
      <c r="BM20" s="204"/>
      <c r="BN20" s="204"/>
      <c r="BO20" s="204"/>
      <c r="BP20" s="204"/>
      <c r="BQ20" s="213">
        <v>14</v>
      </c>
      <c r="BR20" s="214"/>
      <c r="BS20" s="1060"/>
      <c r="BT20" s="1061"/>
      <c r="BU20" s="1061"/>
      <c r="BV20" s="1061"/>
      <c r="BW20" s="1061"/>
      <c r="BX20" s="1061"/>
      <c r="BY20" s="1061"/>
      <c r="BZ20" s="1061"/>
      <c r="CA20" s="1061"/>
      <c r="CB20" s="1061"/>
      <c r="CC20" s="1061"/>
      <c r="CD20" s="1061"/>
      <c r="CE20" s="1061"/>
      <c r="CF20" s="1061"/>
      <c r="CG20" s="1062"/>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90"/>
      <c r="AL21" s="1091"/>
      <c r="AM21" s="1091"/>
      <c r="AN21" s="1091"/>
      <c r="AO21" s="1091"/>
      <c r="AP21" s="1091"/>
      <c r="AQ21" s="1091"/>
      <c r="AR21" s="1091"/>
      <c r="AS21" s="1091"/>
      <c r="AT21" s="1091"/>
      <c r="AU21" s="1088"/>
      <c r="AV21" s="1088"/>
      <c r="AW21" s="1088"/>
      <c r="AX21" s="1088"/>
      <c r="AY21" s="1089"/>
      <c r="AZ21" s="203"/>
      <c r="BA21" s="203"/>
      <c r="BB21" s="203"/>
      <c r="BC21" s="203"/>
      <c r="BD21" s="203"/>
      <c r="BE21" s="204"/>
      <c r="BF21" s="204"/>
      <c r="BG21" s="204"/>
      <c r="BH21" s="204"/>
      <c r="BI21" s="204"/>
      <c r="BJ21" s="204"/>
      <c r="BK21" s="204"/>
      <c r="BL21" s="204"/>
      <c r="BM21" s="204"/>
      <c r="BN21" s="204"/>
      <c r="BO21" s="204"/>
      <c r="BP21" s="204"/>
      <c r="BQ21" s="213">
        <v>15</v>
      </c>
      <c r="BR21" s="214"/>
      <c r="BS21" s="1060"/>
      <c r="BT21" s="1061"/>
      <c r="BU21" s="1061"/>
      <c r="BV21" s="1061"/>
      <c r="BW21" s="1061"/>
      <c r="BX21" s="1061"/>
      <c r="BY21" s="1061"/>
      <c r="BZ21" s="1061"/>
      <c r="CA21" s="1061"/>
      <c r="CB21" s="1061"/>
      <c r="CC21" s="1061"/>
      <c r="CD21" s="1061"/>
      <c r="CE21" s="1061"/>
      <c r="CF21" s="1061"/>
      <c r="CG21" s="1062"/>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5"/>
      <c r="R22" s="1086"/>
      <c r="S22" s="1086"/>
      <c r="T22" s="1086"/>
      <c r="U22" s="1086"/>
      <c r="V22" s="1086"/>
      <c r="W22" s="1086"/>
      <c r="X22" s="1086"/>
      <c r="Y22" s="1086"/>
      <c r="Z22" s="1086"/>
      <c r="AA22" s="1086"/>
      <c r="AB22" s="1086"/>
      <c r="AC22" s="1086"/>
      <c r="AD22" s="1086"/>
      <c r="AE22" s="1087"/>
      <c r="AF22" s="1036"/>
      <c r="AG22" s="1037"/>
      <c r="AH22" s="1037"/>
      <c r="AI22" s="1037"/>
      <c r="AJ22" s="1038"/>
      <c r="AK22" s="1081"/>
      <c r="AL22" s="1082"/>
      <c r="AM22" s="1082"/>
      <c r="AN22" s="1082"/>
      <c r="AO22" s="1082"/>
      <c r="AP22" s="1082"/>
      <c r="AQ22" s="1082"/>
      <c r="AR22" s="1082"/>
      <c r="AS22" s="1082"/>
      <c r="AT22" s="1082"/>
      <c r="AU22" s="1083"/>
      <c r="AV22" s="1083"/>
      <c r="AW22" s="1083"/>
      <c r="AX22" s="1083"/>
      <c r="AY22" s="1084"/>
      <c r="AZ22" s="1028" t="s">
        <v>364</v>
      </c>
      <c r="BA22" s="1028"/>
      <c r="BB22" s="1028"/>
      <c r="BC22" s="1028"/>
      <c r="BD22" s="1029"/>
      <c r="BE22" s="204"/>
      <c r="BF22" s="204"/>
      <c r="BG22" s="204"/>
      <c r="BH22" s="204"/>
      <c r="BI22" s="204"/>
      <c r="BJ22" s="204"/>
      <c r="BK22" s="204"/>
      <c r="BL22" s="204"/>
      <c r="BM22" s="204"/>
      <c r="BN22" s="204"/>
      <c r="BO22" s="204"/>
      <c r="BP22" s="204"/>
      <c r="BQ22" s="213">
        <v>16</v>
      </c>
      <c r="BR22" s="214"/>
      <c r="BS22" s="1060"/>
      <c r="BT22" s="1061"/>
      <c r="BU22" s="1061"/>
      <c r="BV22" s="1061"/>
      <c r="BW22" s="1061"/>
      <c r="BX22" s="1061"/>
      <c r="BY22" s="1061"/>
      <c r="BZ22" s="1061"/>
      <c r="CA22" s="1061"/>
      <c r="CB22" s="1061"/>
      <c r="CC22" s="1061"/>
      <c r="CD22" s="1061"/>
      <c r="CE22" s="1061"/>
      <c r="CF22" s="1061"/>
      <c r="CG22" s="1062"/>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72">
        <v>7388</v>
      </c>
      <c r="R23" s="1073"/>
      <c r="S23" s="1073"/>
      <c r="T23" s="1073"/>
      <c r="U23" s="1073"/>
      <c r="V23" s="1073">
        <v>7078</v>
      </c>
      <c r="W23" s="1073"/>
      <c r="X23" s="1073"/>
      <c r="Y23" s="1073"/>
      <c r="Z23" s="1073"/>
      <c r="AA23" s="1073">
        <v>310</v>
      </c>
      <c r="AB23" s="1073"/>
      <c r="AC23" s="1073"/>
      <c r="AD23" s="1073"/>
      <c r="AE23" s="1074"/>
      <c r="AF23" s="1075">
        <v>260</v>
      </c>
      <c r="AG23" s="1073"/>
      <c r="AH23" s="1073"/>
      <c r="AI23" s="1073"/>
      <c r="AJ23" s="1076"/>
      <c r="AK23" s="1077"/>
      <c r="AL23" s="1078"/>
      <c r="AM23" s="1078"/>
      <c r="AN23" s="1078"/>
      <c r="AO23" s="1078"/>
      <c r="AP23" s="1073">
        <v>6288</v>
      </c>
      <c r="AQ23" s="1073"/>
      <c r="AR23" s="1073"/>
      <c r="AS23" s="1073"/>
      <c r="AT23" s="1073"/>
      <c r="AU23" s="1079"/>
      <c r="AV23" s="1079"/>
      <c r="AW23" s="1079"/>
      <c r="AX23" s="1079"/>
      <c r="AY23" s="1080"/>
      <c r="AZ23" s="1069" t="s">
        <v>112</v>
      </c>
      <c r="BA23" s="1070"/>
      <c r="BB23" s="1070"/>
      <c r="BC23" s="1070"/>
      <c r="BD23" s="1071"/>
      <c r="BE23" s="204"/>
      <c r="BF23" s="204"/>
      <c r="BG23" s="204"/>
      <c r="BH23" s="204"/>
      <c r="BI23" s="204"/>
      <c r="BJ23" s="204"/>
      <c r="BK23" s="204"/>
      <c r="BL23" s="204"/>
      <c r="BM23" s="204"/>
      <c r="BN23" s="204"/>
      <c r="BO23" s="204"/>
      <c r="BP23" s="204"/>
      <c r="BQ23" s="213">
        <v>17</v>
      </c>
      <c r="BR23" s="214"/>
      <c r="BS23" s="1060"/>
      <c r="BT23" s="1061"/>
      <c r="BU23" s="1061"/>
      <c r="BV23" s="1061"/>
      <c r="BW23" s="1061"/>
      <c r="BX23" s="1061"/>
      <c r="BY23" s="1061"/>
      <c r="BZ23" s="1061"/>
      <c r="CA23" s="1061"/>
      <c r="CB23" s="1061"/>
      <c r="CC23" s="1061"/>
      <c r="CD23" s="1061"/>
      <c r="CE23" s="1061"/>
      <c r="CF23" s="1061"/>
      <c r="CG23" s="1062"/>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8" t="s">
        <v>367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3"/>
      <c r="BA24" s="203"/>
      <c r="BB24" s="203"/>
      <c r="BC24" s="203"/>
      <c r="BD24" s="203"/>
      <c r="BE24" s="204"/>
      <c r="BF24" s="204"/>
      <c r="BG24" s="204"/>
      <c r="BH24" s="204"/>
      <c r="BI24" s="204"/>
      <c r="BJ24" s="204"/>
      <c r="BK24" s="204"/>
      <c r="BL24" s="204"/>
      <c r="BM24" s="204"/>
      <c r="BN24" s="204"/>
      <c r="BO24" s="204"/>
      <c r="BP24" s="204"/>
      <c r="BQ24" s="213">
        <v>18</v>
      </c>
      <c r="BR24" s="214"/>
      <c r="BS24" s="1060"/>
      <c r="BT24" s="1061"/>
      <c r="BU24" s="1061"/>
      <c r="BV24" s="1061"/>
      <c r="BW24" s="1061"/>
      <c r="BX24" s="1061"/>
      <c r="BY24" s="1061"/>
      <c r="BZ24" s="1061"/>
      <c r="CA24" s="1061"/>
      <c r="CB24" s="1061"/>
      <c r="CC24" s="1061"/>
      <c r="CD24" s="1061"/>
      <c r="CE24" s="1061"/>
      <c r="CF24" s="1061"/>
      <c r="CG24" s="1062"/>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7" t="s">
        <v>368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3"/>
      <c r="BK25" s="203"/>
      <c r="BL25" s="203"/>
      <c r="BM25" s="203"/>
      <c r="BN25" s="203"/>
      <c r="BO25" s="216"/>
      <c r="BP25" s="216"/>
      <c r="BQ25" s="213">
        <v>19</v>
      </c>
      <c r="BR25" s="214"/>
      <c r="BS25" s="1060"/>
      <c r="BT25" s="1061"/>
      <c r="BU25" s="1061"/>
      <c r="BV25" s="1061"/>
      <c r="BW25" s="1061"/>
      <c r="BX25" s="1061"/>
      <c r="BY25" s="1061"/>
      <c r="BZ25" s="1061"/>
      <c r="CA25" s="1061"/>
      <c r="CB25" s="1061"/>
      <c r="CC25" s="1061"/>
      <c r="CD25" s="1061"/>
      <c r="CE25" s="1061"/>
      <c r="CF25" s="1061"/>
      <c r="CG25" s="1062"/>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346</v>
      </c>
      <c r="B26" s="995"/>
      <c r="C26" s="995"/>
      <c r="D26" s="995"/>
      <c r="E26" s="995"/>
      <c r="F26" s="995"/>
      <c r="G26" s="995"/>
      <c r="H26" s="995"/>
      <c r="I26" s="995"/>
      <c r="J26" s="995"/>
      <c r="K26" s="995"/>
      <c r="L26" s="995"/>
      <c r="M26" s="995"/>
      <c r="N26" s="995"/>
      <c r="O26" s="995"/>
      <c r="P26" s="996"/>
      <c r="Q26" s="1000" t="s">
        <v>369</v>
      </c>
      <c r="R26" s="1001"/>
      <c r="S26" s="1001"/>
      <c r="T26" s="1001"/>
      <c r="U26" s="1002"/>
      <c r="V26" s="1000" t="s">
        <v>370</v>
      </c>
      <c r="W26" s="1001"/>
      <c r="X26" s="1001"/>
      <c r="Y26" s="1001"/>
      <c r="Z26" s="1002"/>
      <c r="AA26" s="1000" t="s">
        <v>371</v>
      </c>
      <c r="AB26" s="1001"/>
      <c r="AC26" s="1001"/>
      <c r="AD26" s="1001"/>
      <c r="AE26" s="1001"/>
      <c r="AF26" s="1063" t="s">
        <v>372</v>
      </c>
      <c r="AG26" s="1007"/>
      <c r="AH26" s="1007"/>
      <c r="AI26" s="1007"/>
      <c r="AJ26" s="1064"/>
      <c r="AK26" s="1001" t="s">
        <v>373</v>
      </c>
      <c r="AL26" s="1001"/>
      <c r="AM26" s="1001"/>
      <c r="AN26" s="1001"/>
      <c r="AO26" s="1002"/>
      <c r="AP26" s="1000" t="s">
        <v>374</v>
      </c>
      <c r="AQ26" s="1001"/>
      <c r="AR26" s="1001"/>
      <c r="AS26" s="1001"/>
      <c r="AT26" s="1002"/>
      <c r="AU26" s="1000" t="s">
        <v>375</v>
      </c>
      <c r="AV26" s="1001"/>
      <c r="AW26" s="1001"/>
      <c r="AX26" s="1001"/>
      <c r="AY26" s="1002"/>
      <c r="AZ26" s="1000" t="s">
        <v>376</v>
      </c>
      <c r="BA26" s="1001"/>
      <c r="BB26" s="1001"/>
      <c r="BC26" s="1001"/>
      <c r="BD26" s="1002"/>
      <c r="BE26" s="1000" t="s">
        <v>353</v>
      </c>
      <c r="BF26" s="1001"/>
      <c r="BG26" s="1001"/>
      <c r="BH26" s="1001"/>
      <c r="BI26" s="1016"/>
      <c r="BJ26" s="203"/>
      <c r="BK26" s="203"/>
      <c r="BL26" s="203"/>
      <c r="BM26" s="203"/>
      <c r="BN26" s="203"/>
      <c r="BO26" s="216"/>
      <c r="BP26" s="216"/>
      <c r="BQ26" s="213">
        <v>20</v>
      </c>
      <c r="BR26" s="214"/>
      <c r="BS26" s="1060"/>
      <c r="BT26" s="1061"/>
      <c r="BU26" s="1061"/>
      <c r="BV26" s="1061"/>
      <c r="BW26" s="1061"/>
      <c r="BX26" s="1061"/>
      <c r="BY26" s="1061"/>
      <c r="BZ26" s="1061"/>
      <c r="CA26" s="1061"/>
      <c r="CB26" s="1061"/>
      <c r="CC26" s="1061"/>
      <c r="CD26" s="1061"/>
      <c r="CE26" s="1061"/>
      <c r="CF26" s="1061"/>
      <c r="CG26" s="1062"/>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5"/>
      <c r="AG27" s="1010"/>
      <c r="AH27" s="1010"/>
      <c r="AI27" s="1010"/>
      <c r="AJ27" s="106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51" t="s">
        <v>377</v>
      </c>
      <c r="C28" s="1052"/>
      <c r="D28" s="1052"/>
      <c r="E28" s="1052"/>
      <c r="F28" s="1052"/>
      <c r="G28" s="1052"/>
      <c r="H28" s="1052"/>
      <c r="I28" s="1052"/>
      <c r="J28" s="1052"/>
      <c r="K28" s="1052"/>
      <c r="L28" s="1052"/>
      <c r="M28" s="1052"/>
      <c r="N28" s="1052"/>
      <c r="O28" s="1052"/>
      <c r="P28" s="1053"/>
      <c r="Q28" s="1054">
        <v>972</v>
      </c>
      <c r="R28" s="1055"/>
      <c r="S28" s="1055"/>
      <c r="T28" s="1055"/>
      <c r="U28" s="1055"/>
      <c r="V28" s="1055">
        <v>908</v>
      </c>
      <c r="W28" s="1055"/>
      <c r="X28" s="1055"/>
      <c r="Y28" s="1055"/>
      <c r="Z28" s="1055"/>
      <c r="AA28" s="1055">
        <v>64</v>
      </c>
      <c r="AB28" s="1055"/>
      <c r="AC28" s="1055"/>
      <c r="AD28" s="1055"/>
      <c r="AE28" s="1056"/>
      <c r="AF28" s="1057">
        <v>64</v>
      </c>
      <c r="AG28" s="1055"/>
      <c r="AH28" s="1055"/>
      <c r="AI28" s="1055"/>
      <c r="AJ28" s="1058"/>
      <c r="AK28" s="1059">
        <v>135</v>
      </c>
      <c r="AL28" s="1047"/>
      <c r="AM28" s="1047"/>
      <c r="AN28" s="1047"/>
      <c r="AO28" s="1047"/>
      <c r="AP28" s="1047">
        <v>51</v>
      </c>
      <c r="AQ28" s="1047"/>
      <c r="AR28" s="1047"/>
      <c r="AS28" s="1047"/>
      <c r="AT28" s="1047"/>
      <c r="AU28" s="1047">
        <v>16</v>
      </c>
      <c r="AV28" s="1047"/>
      <c r="AW28" s="1047"/>
      <c r="AX28" s="1047"/>
      <c r="AY28" s="1047"/>
      <c r="AZ28" s="1048" t="s">
        <v>536</v>
      </c>
      <c r="BA28" s="1048"/>
      <c r="BB28" s="1048"/>
      <c r="BC28" s="1048"/>
      <c r="BD28" s="1048"/>
      <c r="BE28" s="1049"/>
      <c r="BF28" s="1049"/>
      <c r="BG28" s="1049"/>
      <c r="BH28" s="1049"/>
      <c r="BI28" s="1050"/>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378</v>
      </c>
      <c r="C29" s="1031"/>
      <c r="D29" s="1031"/>
      <c r="E29" s="1031"/>
      <c r="F29" s="1031"/>
      <c r="G29" s="1031"/>
      <c r="H29" s="1031"/>
      <c r="I29" s="1031"/>
      <c r="J29" s="1031"/>
      <c r="K29" s="1031"/>
      <c r="L29" s="1031"/>
      <c r="M29" s="1031"/>
      <c r="N29" s="1031"/>
      <c r="O29" s="1031"/>
      <c r="P29" s="1032"/>
      <c r="Q29" s="1042">
        <v>1106</v>
      </c>
      <c r="R29" s="1043"/>
      <c r="S29" s="1043"/>
      <c r="T29" s="1043"/>
      <c r="U29" s="1043"/>
      <c r="V29" s="1043">
        <v>1074</v>
      </c>
      <c r="W29" s="1043"/>
      <c r="X29" s="1043"/>
      <c r="Y29" s="1043"/>
      <c r="Z29" s="1043"/>
      <c r="AA29" s="1043">
        <v>31</v>
      </c>
      <c r="AB29" s="1043"/>
      <c r="AC29" s="1043"/>
      <c r="AD29" s="1043"/>
      <c r="AE29" s="1044"/>
      <c r="AF29" s="1036">
        <v>25</v>
      </c>
      <c r="AG29" s="1037"/>
      <c r="AH29" s="1037"/>
      <c r="AI29" s="1037"/>
      <c r="AJ29" s="1038"/>
      <c r="AK29" s="976">
        <v>178</v>
      </c>
      <c r="AL29" s="967"/>
      <c r="AM29" s="967"/>
      <c r="AN29" s="967"/>
      <c r="AO29" s="967"/>
      <c r="AP29" s="967">
        <v>34</v>
      </c>
      <c r="AQ29" s="967"/>
      <c r="AR29" s="967"/>
      <c r="AS29" s="967"/>
      <c r="AT29" s="967"/>
      <c r="AU29" s="1041" t="s">
        <v>112</v>
      </c>
      <c r="AV29" s="1041"/>
      <c r="AW29" s="1041"/>
      <c r="AX29" s="1041"/>
      <c r="AY29" s="1041"/>
      <c r="AZ29" s="1041" t="s">
        <v>112</v>
      </c>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379</v>
      </c>
      <c r="C30" s="1031"/>
      <c r="D30" s="1031"/>
      <c r="E30" s="1031"/>
      <c r="F30" s="1031"/>
      <c r="G30" s="1031"/>
      <c r="H30" s="1031"/>
      <c r="I30" s="1031"/>
      <c r="J30" s="1031"/>
      <c r="K30" s="1031"/>
      <c r="L30" s="1031"/>
      <c r="M30" s="1031"/>
      <c r="N30" s="1031"/>
      <c r="O30" s="1031"/>
      <c r="P30" s="1032"/>
      <c r="Q30" s="1042">
        <v>78</v>
      </c>
      <c r="R30" s="1043"/>
      <c r="S30" s="1043"/>
      <c r="T30" s="1043"/>
      <c r="U30" s="1043"/>
      <c r="V30" s="1043">
        <v>77</v>
      </c>
      <c r="W30" s="1043"/>
      <c r="X30" s="1043"/>
      <c r="Y30" s="1043"/>
      <c r="Z30" s="1043"/>
      <c r="AA30" s="1043">
        <v>1</v>
      </c>
      <c r="AB30" s="1043"/>
      <c r="AC30" s="1043"/>
      <c r="AD30" s="1043"/>
      <c r="AE30" s="1044"/>
      <c r="AF30" s="1036">
        <v>1</v>
      </c>
      <c r="AG30" s="1037"/>
      <c r="AH30" s="1037"/>
      <c r="AI30" s="1037"/>
      <c r="AJ30" s="1038"/>
      <c r="AK30" s="976">
        <v>41</v>
      </c>
      <c r="AL30" s="967"/>
      <c r="AM30" s="967"/>
      <c r="AN30" s="967"/>
      <c r="AO30" s="967"/>
      <c r="AP30" s="1041" t="s">
        <v>112</v>
      </c>
      <c r="AQ30" s="1041"/>
      <c r="AR30" s="1041"/>
      <c r="AS30" s="1041"/>
      <c r="AT30" s="1041"/>
      <c r="AU30" s="1041" t="s">
        <v>112</v>
      </c>
      <c r="AV30" s="1041"/>
      <c r="AW30" s="1041"/>
      <c r="AX30" s="1041"/>
      <c r="AY30" s="1041"/>
      <c r="AZ30" s="1041" t="s">
        <v>112</v>
      </c>
      <c r="BA30" s="1041"/>
      <c r="BB30" s="1041"/>
      <c r="BC30" s="1041"/>
      <c r="BD30" s="1041"/>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380</v>
      </c>
      <c r="C31" s="1031"/>
      <c r="D31" s="1031"/>
      <c r="E31" s="1031"/>
      <c r="F31" s="1031"/>
      <c r="G31" s="1031"/>
      <c r="H31" s="1031"/>
      <c r="I31" s="1031"/>
      <c r="J31" s="1031"/>
      <c r="K31" s="1031"/>
      <c r="L31" s="1031"/>
      <c r="M31" s="1031"/>
      <c r="N31" s="1031"/>
      <c r="O31" s="1031"/>
      <c r="P31" s="1032"/>
      <c r="Q31" s="1042">
        <v>17</v>
      </c>
      <c r="R31" s="1043"/>
      <c r="S31" s="1043"/>
      <c r="T31" s="1043"/>
      <c r="U31" s="1043"/>
      <c r="V31" s="1043">
        <v>16</v>
      </c>
      <c r="W31" s="1043"/>
      <c r="X31" s="1043"/>
      <c r="Y31" s="1043"/>
      <c r="Z31" s="1043"/>
      <c r="AA31" s="1043">
        <v>1</v>
      </c>
      <c r="AB31" s="1043"/>
      <c r="AC31" s="1043"/>
      <c r="AD31" s="1043"/>
      <c r="AE31" s="1044"/>
      <c r="AF31" s="1036">
        <v>1</v>
      </c>
      <c r="AG31" s="1037"/>
      <c r="AH31" s="1037"/>
      <c r="AI31" s="1037"/>
      <c r="AJ31" s="1038"/>
      <c r="AK31" s="976">
        <v>3</v>
      </c>
      <c r="AL31" s="967"/>
      <c r="AM31" s="967"/>
      <c r="AN31" s="967"/>
      <c r="AO31" s="967"/>
      <c r="AP31" s="1041" t="s">
        <v>112</v>
      </c>
      <c r="AQ31" s="1041"/>
      <c r="AR31" s="1041"/>
      <c r="AS31" s="1041"/>
      <c r="AT31" s="1041"/>
      <c r="AU31" s="1041" t="s">
        <v>112</v>
      </c>
      <c r="AV31" s="1041"/>
      <c r="AW31" s="1041"/>
      <c r="AX31" s="1041"/>
      <c r="AY31" s="1041"/>
      <c r="AZ31" s="1041" t="s">
        <v>112</v>
      </c>
      <c r="BA31" s="1041"/>
      <c r="BB31" s="1041"/>
      <c r="BC31" s="1041"/>
      <c r="BD31" s="1041"/>
      <c r="BE31" s="1025"/>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381</v>
      </c>
      <c r="C32" s="1031"/>
      <c r="D32" s="1031"/>
      <c r="E32" s="1031"/>
      <c r="F32" s="1031"/>
      <c r="G32" s="1031"/>
      <c r="H32" s="1031"/>
      <c r="I32" s="1031"/>
      <c r="J32" s="1031"/>
      <c r="K32" s="1031"/>
      <c r="L32" s="1031"/>
      <c r="M32" s="1031"/>
      <c r="N32" s="1031"/>
      <c r="O32" s="1031"/>
      <c r="P32" s="1032"/>
      <c r="Q32" s="1042">
        <v>306</v>
      </c>
      <c r="R32" s="1043"/>
      <c r="S32" s="1043"/>
      <c r="T32" s="1043"/>
      <c r="U32" s="1043"/>
      <c r="V32" s="1043">
        <v>304</v>
      </c>
      <c r="W32" s="1043"/>
      <c r="X32" s="1043"/>
      <c r="Y32" s="1043"/>
      <c r="Z32" s="1043"/>
      <c r="AA32" s="1043">
        <v>2</v>
      </c>
      <c r="AB32" s="1043"/>
      <c r="AC32" s="1043"/>
      <c r="AD32" s="1043"/>
      <c r="AE32" s="1044"/>
      <c r="AF32" s="1036">
        <v>2</v>
      </c>
      <c r="AG32" s="1037"/>
      <c r="AH32" s="1037"/>
      <c r="AI32" s="1037"/>
      <c r="AJ32" s="1038"/>
      <c r="AK32" s="976">
        <v>113</v>
      </c>
      <c r="AL32" s="967"/>
      <c r="AM32" s="967"/>
      <c r="AN32" s="967"/>
      <c r="AO32" s="967"/>
      <c r="AP32" s="967">
        <v>512</v>
      </c>
      <c r="AQ32" s="967"/>
      <c r="AR32" s="967"/>
      <c r="AS32" s="967"/>
      <c r="AT32" s="967"/>
      <c r="AU32" s="967">
        <v>181</v>
      </c>
      <c r="AV32" s="967"/>
      <c r="AW32" s="967"/>
      <c r="AX32" s="967"/>
      <c r="AY32" s="967"/>
      <c r="AZ32" s="1041" t="s">
        <v>112</v>
      </c>
      <c r="BA32" s="1041"/>
      <c r="BB32" s="1041"/>
      <c r="BC32" s="1041"/>
      <c r="BD32" s="1041"/>
      <c r="BE32" s="1025"/>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382</v>
      </c>
      <c r="C33" s="1031"/>
      <c r="D33" s="1031"/>
      <c r="E33" s="1031"/>
      <c r="F33" s="1031"/>
      <c r="G33" s="1031"/>
      <c r="H33" s="1031"/>
      <c r="I33" s="1031"/>
      <c r="J33" s="1031"/>
      <c r="K33" s="1031"/>
      <c r="L33" s="1031"/>
      <c r="M33" s="1031"/>
      <c r="N33" s="1031"/>
      <c r="O33" s="1031"/>
      <c r="P33" s="1032"/>
      <c r="Q33" s="1042">
        <v>233</v>
      </c>
      <c r="R33" s="1043"/>
      <c r="S33" s="1043"/>
      <c r="T33" s="1043"/>
      <c r="U33" s="1043"/>
      <c r="V33" s="1043">
        <v>172</v>
      </c>
      <c r="W33" s="1043"/>
      <c r="X33" s="1043"/>
      <c r="Y33" s="1043"/>
      <c r="Z33" s="1043"/>
      <c r="AA33" s="1043">
        <v>61</v>
      </c>
      <c r="AB33" s="1043"/>
      <c r="AC33" s="1043"/>
      <c r="AD33" s="1043"/>
      <c r="AE33" s="1044"/>
      <c r="AF33" s="1036">
        <v>572</v>
      </c>
      <c r="AG33" s="1037"/>
      <c r="AH33" s="1037"/>
      <c r="AI33" s="1037"/>
      <c r="AJ33" s="1038"/>
      <c r="AK33" s="976">
        <v>37</v>
      </c>
      <c r="AL33" s="967"/>
      <c r="AM33" s="967"/>
      <c r="AN33" s="967"/>
      <c r="AO33" s="967"/>
      <c r="AP33" s="967">
        <v>466</v>
      </c>
      <c r="AQ33" s="967"/>
      <c r="AR33" s="967"/>
      <c r="AS33" s="967"/>
      <c r="AT33" s="967"/>
      <c r="AU33" s="967">
        <v>157</v>
      </c>
      <c r="AV33" s="967"/>
      <c r="AW33" s="967"/>
      <c r="AX33" s="967"/>
      <c r="AY33" s="967"/>
      <c r="AZ33" s="1041" t="s">
        <v>112</v>
      </c>
      <c r="BA33" s="1041"/>
      <c r="BB33" s="1041"/>
      <c r="BC33" s="1041"/>
      <c r="BD33" s="1041"/>
      <c r="BE33" s="1045" t="s">
        <v>383</v>
      </c>
      <c r="BF33" s="971"/>
      <c r="BG33" s="971"/>
      <c r="BH33" s="971"/>
      <c r="BI33" s="104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384</v>
      </c>
      <c r="C34" s="1031"/>
      <c r="D34" s="1031"/>
      <c r="E34" s="1031"/>
      <c r="F34" s="1031"/>
      <c r="G34" s="1031"/>
      <c r="H34" s="1031"/>
      <c r="I34" s="1031"/>
      <c r="J34" s="1031"/>
      <c r="K34" s="1031"/>
      <c r="L34" s="1031"/>
      <c r="M34" s="1031"/>
      <c r="N34" s="1031"/>
      <c r="O34" s="1031"/>
      <c r="P34" s="1032"/>
      <c r="Q34" s="1042">
        <v>704</v>
      </c>
      <c r="R34" s="1043"/>
      <c r="S34" s="1043"/>
      <c r="T34" s="1043"/>
      <c r="U34" s="1043"/>
      <c r="V34" s="1043">
        <v>696</v>
      </c>
      <c r="W34" s="1043"/>
      <c r="X34" s="1043"/>
      <c r="Y34" s="1043"/>
      <c r="Z34" s="1043"/>
      <c r="AA34" s="1043">
        <v>8</v>
      </c>
      <c r="AB34" s="1043"/>
      <c r="AC34" s="1043"/>
      <c r="AD34" s="1043"/>
      <c r="AE34" s="1044"/>
      <c r="AF34" s="1036">
        <v>8</v>
      </c>
      <c r="AG34" s="1037"/>
      <c r="AH34" s="1037"/>
      <c r="AI34" s="1037"/>
      <c r="AJ34" s="1038"/>
      <c r="AK34" s="976">
        <v>239</v>
      </c>
      <c r="AL34" s="967"/>
      <c r="AM34" s="967"/>
      <c r="AN34" s="967"/>
      <c r="AO34" s="967"/>
      <c r="AP34" s="967">
        <v>2936</v>
      </c>
      <c r="AQ34" s="967"/>
      <c r="AR34" s="967"/>
      <c r="AS34" s="967"/>
      <c r="AT34" s="967"/>
      <c r="AU34" s="967">
        <v>2307</v>
      </c>
      <c r="AV34" s="967"/>
      <c r="AW34" s="967"/>
      <c r="AX34" s="967"/>
      <c r="AY34" s="967"/>
      <c r="AZ34" s="1041" t="s">
        <v>112</v>
      </c>
      <c r="BA34" s="1041"/>
      <c r="BB34" s="1041"/>
      <c r="BC34" s="1041"/>
      <c r="BD34" s="1041"/>
      <c r="BE34" s="1025" t="s">
        <v>385</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t="s">
        <v>386</v>
      </c>
      <c r="C35" s="1031"/>
      <c r="D35" s="1031"/>
      <c r="E35" s="1031"/>
      <c r="F35" s="1031"/>
      <c r="G35" s="1031"/>
      <c r="H35" s="1031"/>
      <c r="I35" s="1031"/>
      <c r="J35" s="1031"/>
      <c r="K35" s="1031"/>
      <c r="L35" s="1031"/>
      <c r="M35" s="1031"/>
      <c r="N35" s="1031"/>
      <c r="O35" s="1031"/>
      <c r="P35" s="1032"/>
      <c r="Q35" s="1042">
        <v>34</v>
      </c>
      <c r="R35" s="1043"/>
      <c r="S35" s="1043"/>
      <c r="T35" s="1043"/>
      <c r="U35" s="1043"/>
      <c r="V35" s="1043">
        <v>30</v>
      </c>
      <c r="W35" s="1043"/>
      <c r="X35" s="1043"/>
      <c r="Y35" s="1043"/>
      <c r="Z35" s="1043"/>
      <c r="AA35" s="1043">
        <v>4</v>
      </c>
      <c r="AB35" s="1043"/>
      <c r="AC35" s="1043"/>
      <c r="AD35" s="1043"/>
      <c r="AE35" s="1044"/>
      <c r="AF35" s="1036">
        <v>3</v>
      </c>
      <c r="AG35" s="1037"/>
      <c r="AH35" s="1037"/>
      <c r="AI35" s="1037"/>
      <c r="AJ35" s="1038"/>
      <c r="AK35" s="976">
        <v>11</v>
      </c>
      <c r="AL35" s="967"/>
      <c r="AM35" s="967"/>
      <c r="AN35" s="967"/>
      <c r="AO35" s="967"/>
      <c r="AP35" s="967">
        <v>111</v>
      </c>
      <c r="AQ35" s="967"/>
      <c r="AR35" s="967"/>
      <c r="AS35" s="967"/>
      <c r="AT35" s="967"/>
      <c r="AU35" s="967">
        <v>67</v>
      </c>
      <c r="AV35" s="967"/>
      <c r="AW35" s="967"/>
      <c r="AX35" s="967"/>
      <c r="AY35" s="967"/>
      <c r="AZ35" s="1041" t="s">
        <v>112</v>
      </c>
      <c r="BA35" s="1041"/>
      <c r="BB35" s="1041"/>
      <c r="BC35" s="1041"/>
      <c r="BD35" s="1041"/>
      <c r="BE35" s="1025" t="s">
        <v>385</v>
      </c>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675</v>
      </c>
      <c r="AG63" s="955"/>
      <c r="AH63" s="955"/>
      <c r="AI63" s="955"/>
      <c r="AJ63" s="1023"/>
      <c r="AK63" s="1024"/>
      <c r="AL63" s="959"/>
      <c r="AM63" s="959"/>
      <c r="AN63" s="959"/>
      <c r="AO63" s="959"/>
      <c r="AP63" s="955">
        <v>4110</v>
      </c>
      <c r="AQ63" s="955"/>
      <c r="AR63" s="955"/>
      <c r="AS63" s="955"/>
      <c r="AT63" s="955"/>
      <c r="AU63" s="955">
        <v>2728</v>
      </c>
      <c r="AV63" s="955"/>
      <c r="AW63" s="955"/>
      <c r="AX63" s="955"/>
      <c r="AY63" s="955"/>
      <c r="AZ63" s="1018"/>
      <c r="BA63" s="1018"/>
      <c r="BB63" s="1018"/>
      <c r="BC63" s="1018"/>
      <c r="BD63" s="1018"/>
      <c r="BE63" s="956"/>
      <c r="BF63" s="956"/>
      <c r="BG63" s="956"/>
      <c r="BH63" s="956"/>
      <c r="BI63" s="957"/>
      <c r="BJ63" s="1019" t="s">
        <v>112</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390</v>
      </c>
      <c r="B66" s="995"/>
      <c r="C66" s="995"/>
      <c r="D66" s="995"/>
      <c r="E66" s="995"/>
      <c r="F66" s="995"/>
      <c r="G66" s="995"/>
      <c r="H66" s="995"/>
      <c r="I66" s="995"/>
      <c r="J66" s="995"/>
      <c r="K66" s="995"/>
      <c r="L66" s="995"/>
      <c r="M66" s="995"/>
      <c r="N66" s="995"/>
      <c r="O66" s="995"/>
      <c r="P66" s="996"/>
      <c r="Q66" s="1000" t="s">
        <v>369</v>
      </c>
      <c r="R66" s="1001"/>
      <c r="S66" s="1001"/>
      <c r="T66" s="1001"/>
      <c r="U66" s="1002"/>
      <c r="V66" s="1000" t="s">
        <v>370</v>
      </c>
      <c r="W66" s="1001"/>
      <c r="X66" s="1001"/>
      <c r="Y66" s="1001"/>
      <c r="Z66" s="1002"/>
      <c r="AA66" s="1000" t="s">
        <v>371</v>
      </c>
      <c r="AB66" s="1001"/>
      <c r="AC66" s="1001"/>
      <c r="AD66" s="1001"/>
      <c r="AE66" s="1002"/>
      <c r="AF66" s="1006" t="s">
        <v>372</v>
      </c>
      <c r="AG66" s="1007"/>
      <c r="AH66" s="1007"/>
      <c r="AI66" s="1007"/>
      <c r="AJ66" s="1008"/>
      <c r="AK66" s="1000" t="s">
        <v>373</v>
      </c>
      <c r="AL66" s="995"/>
      <c r="AM66" s="995"/>
      <c r="AN66" s="995"/>
      <c r="AO66" s="996"/>
      <c r="AP66" s="1000" t="s">
        <v>374</v>
      </c>
      <c r="AQ66" s="1001"/>
      <c r="AR66" s="1001"/>
      <c r="AS66" s="1001"/>
      <c r="AT66" s="1002"/>
      <c r="AU66" s="1000" t="s">
        <v>391</v>
      </c>
      <c r="AV66" s="1001"/>
      <c r="AW66" s="1001"/>
      <c r="AX66" s="1001"/>
      <c r="AY66" s="1002"/>
      <c r="AZ66" s="1000" t="s">
        <v>353</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537</v>
      </c>
      <c r="C68" s="985"/>
      <c r="D68" s="985"/>
      <c r="E68" s="985"/>
      <c r="F68" s="985"/>
      <c r="G68" s="985"/>
      <c r="H68" s="985"/>
      <c r="I68" s="985"/>
      <c r="J68" s="985"/>
      <c r="K68" s="985"/>
      <c r="L68" s="985"/>
      <c r="M68" s="985"/>
      <c r="N68" s="985"/>
      <c r="O68" s="985"/>
      <c r="P68" s="986"/>
      <c r="Q68" s="987">
        <v>5333</v>
      </c>
      <c r="R68" s="981"/>
      <c r="S68" s="981"/>
      <c r="T68" s="981"/>
      <c r="U68" s="981"/>
      <c r="V68" s="981">
        <v>5247</v>
      </c>
      <c r="W68" s="981"/>
      <c r="X68" s="981"/>
      <c r="Y68" s="981"/>
      <c r="Z68" s="981"/>
      <c r="AA68" s="981">
        <v>86</v>
      </c>
      <c r="AB68" s="981"/>
      <c r="AC68" s="981"/>
      <c r="AD68" s="981"/>
      <c r="AE68" s="981"/>
      <c r="AF68" s="981">
        <v>86</v>
      </c>
      <c r="AG68" s="981"/>
      <c r="AH68" s="981"/>
      <c r="AI68" s="981"/>
      <c r="AJ68" s="981"/>
      <c r="AK68" s="981">
        <v>45</v>
      </c>
      <c r="AL68" s="981"/>
      <c r="AM68" s="981"/>
      <c r="AN68" s="981"/>
      <c r="AO68" s="981"/>
      <c r="AP68" s="981">
        <v>2240</v>
      </c>
      <c r="AQ68" s="981"/>
      <c r="AR68" s="981"/>
      <c r="AS68" s="981"/>
      <c r="AT68" s="981"/>
      <c r="AU68" s="981">
        <v>18</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16161</v>
      </c>
      <c r="R69" s="967"/>
      <c r="S69" s="967"/>
      <c r="T69" s="967"/>
      <c r="U69" s="967"/>
      <c r="V69" s="967">
        <v>16837</v>
      </c>
      <c r="W69" s="967"/>
      <c r="X69" s="967"/>
      <c r="Y69" s="967"/>
      <c r="Z69" s="967"/>
      <c r="AA69" s="967">
        <v>-676</v>
      </c>
      <c r="AB69" s="967"/>
      <c r="AC69" s="967"/>
      <c r="AD69" s="967"/>
      <c r="AE69" s="967"/>
      <c r="AF69" s="967">
        <v>1543</v>
      </c>
      <c r="AG69" s="967"/>
      <c r="AH69" s="967"/>
      <c r="AI69" s="967"/>
      <c r="AJ69" s="967"/>
      <c r="AK69" s="967" t="s">
        <v>557</v>
      </c>
      <c r="AL69" s="967"/>
      <c r="AM69" s="967"/>
      <c r="AN69" s="967"/>
      <c r="AO69" s="967"/>
      <c r="AP69" s="967">
        <v>18781</v>
      </c>
      <c r="AQ69" s="967"/>
      <c r="AR69" s="967"/>
      <c r="AS69" s="967"/>
      <c r="AT69" s="967"/>
      <c r="AU69" s="967">
        <v>232</v>
      </c>
      <c r="AV69" s="967"/>
      <c r="AW69" s="967"/>
      <c r="AX69" s="967"/>
      <c r="AY69" s="967"/>
      <c r="AZ69" s="978" t="s">
        <v>556</v>
      </c>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1336</v>
      </c>
      <c r="R70" s="967"/>
      <c r="S70" s="967"/>
      <c r="T70" s="967"/>
      <c r="U70" s="967"/>
      <c r="V70" s="967">
        <v>1301</v>
      </c>
      <c r="W70" s="967"/>
      <c r="X70" s="967"/>
      <c r="Y70" s="967"/>
      <c r="Z70" s="967"/>
      <c r="AA70" s="967">
        <v>36</v>
      </c>
      <c r="AB70" s="967"/>
      <c r="AC70" s="967"/>
      <c r="AD70" s="967"/>
      <c r="AE70" s="967"/>
      <c r="AF70" s="967">
        <v>36</v>
      </c>
      <c r="AG70" s="967"/>
      <c r="AH70" s="967"/>
      <c r="AI70" s="967"/>
      <c r="AJ70" s="967"/>
      <c r="AK70" s="967" t="s">
        <v>547</v>
      </c>
      <c r="AL70" s="967"/>
      <c r="AM70" s="967"/>
      <c r="AN70" s="967"/>
      <c r="AO70" s="967"/>
      <c r="AP70" s="967">
        <v>1287</v>
      </c>
      <c r="AQ70" s="967"/>
      <c r="AR70" s="967"/>
      <c r="AS70" s="967"/>
      <c r="AT70" s="967"/>
      <c r="AU70" s="967">
        <v>83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1068</v>
      </c>
      <c r="R71" s="967"/>
      <c r="S71" s="967"/>
      <c r="T71" s="967"/>
      <c r="U71" s="967"/>
      <c r="V71" s="967">
        <v>1064</v>
      </c>
      <c r="W71" s="967"/>
      <c r="X71" s="967"/>
      <c r="Y71" s="967"/>
      <c r="Z71" s="967"/>
      <c r="AA71" s="967">
        <v>4</v>
      </c>
      <c r="AB71" s="967"/>
      <c r="AC71" s="967"/>
      <c r="AD71" s="967"/>
      <c r="AE71" s="967"/>
      <c r="AF71" s="967">
        <v>4</v>
      </c>
      <c r="AG71" s="967"/>
      <c r="AH71" s="967"/>
      <c r="AI71" s="967"/>
      <c r="AJ71" s="967"/>
      <c r="AK71" s="967" t="s">
        <v>546</v>
      </c>
      <c r="AL71" s="967"/>
      <c r="AM71" s="967"/>
      <c r="AN71" s="967"/>
      <c r="AO71" s="967"/>
      <c r="AP71" s="967" t="s">
        <v>546</v>
      </c>
      <c r="AQ71" s="967"/>
      <c r="AR71" s="967"/>
      <c r="AS71" s="967"/>
      <c r="AT71" s="967"/>
      <c r="AU71" s="967" t="s">
        <v>546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124</v>
      </c>
      <c r="R72" s="967"/>
      <c r="S72" s="967"/>
      <c r="T72" s="967"/>
      <c r="U72" s="967"/>
      <c r="V72" s="967">
        <v>111</v>
      </c>
      <c r="W72" s="967"/>
      <c r="X72" s="967"/>
      <c r="Y72" s="967"/>
      <c r="Z72" s="967"/>
      <c r="AA72" s="967">
        <v>12</v>
      </c>
      <c r="AB72" s="967"/>
      <c r="AC72" s="967"/>
      <c r="AD72" s="967"/>
      <c r="AE72" s="967"/>
      <c r="AF72" s="967">
        <v>12</v>
      </c>
      <c r="AG72" s="967"/>
      <c r="AH72" s="967"/>
      <c r="AI72" s="967"/>
      <c r="AJ72" s="967"/>
      <c r="AK72" s="967">
        <v>30</v>
      </c>
      <c r="AL72" s="967"/>
      <c r="AM72" s="967"/>
      <c r="AN72" s="967"/>
      <c r="AO72" s="967"/>
      <c r="AP72" s="967" t="s">
        <v>546</v>
      </c>
      <c r="AQ72" s="967"/>
      <c r="AR72" s="967"/>
      <c r="AS72" s="967"/>
      <c r="AT72" s="967"/>
      <c r="AU72" s="967" t="s">
        <v>546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45</v>
      </c>
      <c r="R73" s="967"/>
      <c r="S73" s="967"/>
      <c r="T73" s="967"/>
      <c r="U73" s="967"/>
      <c r="V73" s="967">
        <v>33</v>
      </c>
      <c r="W73" s="967"/>
      <c r="X73" s="967"/>
      <c r="Y73" s="967"/>
      <c r="Z73" s="967"/>
      <c r="AA73" s="967">
        <v>12</v>
      </c>
      <c r="AB73" s="967"/>
      <c r="AC73" s="967"/>
      <c r="AD73" s="967"/>
      <c r="AE73" s="967"/>
      <c r="AF73" s="967" t="s">
        <v>546</v>
      </c>
      <c r="AG73" s="967"/>
      <c r="AH73" s="967"/>
      <c r="AI73" s="967"/>
      <c r="AJ73" s="967"/>
      <c r="AK73" s="967">
        <v>15</v>
      </c>
      <c r="AL73" s="967"/>
      <c r="AM73" s="967"/>
      <c r="AN73" s="967"/>
      <c r="AO73" s="967"/>
      <c r="AP73" s="967" t="s">
        <v>546</v>
      </c>
      <c r="AQ73" s="967"/>
      <c r="AR73" s="967"/>
      <c r="AS73" s="967"/>
      <c r="AT73" s="967"/>
      <c r="AU73" s="967" t="s">
        <v>546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8865</v>
      </c>
      <c r="R74" s="967"/>
      <c r="S74" s="967"/>
      <c r="T74" s="967"/>
      <c r="U74" s="967"/>
      <c r="V74" s="967">
        <v>8810</v>
      </c>
      <c r="W74" s="967"/>
      <c r="X74" s="967"/>
      <c r="Y74" s="967"/>
      <c r="Z74" s="967"/>
      <c r="AA74" s="967">
        <v>55</v>
      </c>
      <c r="AB74" s="967"/>
      <c r="AC74" s="967"/>
      <c r="AD74" s="967"/>
      <c r="AE74" s="967"/>
      <c r="AF74" s="967">
        <v>55</v>
      </c>
      <c r="AG74" s="967"/>
      <c r="AH74" s="967"/>
      <c r="AI74" s="967"/>
      <c r="AJ74" s="967"/>
      <c r="AK74" s="967">
        <v>1000</v>
      </c>
      <c r="AL74" s="967"/>
      <c r="AM74" s="967"/>
      <c r="AN74" s="967"/>
      <c r="AO74" s="967"/>
      <c r="AP74" s="967" t="s">
        <v>546</v>
      </c>
      <c r="AQ74" s="967"/>
      <c r="AR74" s="967"/>
      <c r="AS74" s="967"/>
      <c r="AT74" s="967"/>
      <c r="AU74" s="967" t="s">
        <v>546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1193</v>
      </c>
      <c r="R75" s="975"/>
      <c r="S75" s="975"/>
      <c r="T75" s="975"/>
      <c r="U75" s="976"/>
      <c r="V75" s="977">
        <v>1162</v>
      </c>
      <c r="W75" s="975"/>
      <c r="X75" s="975"/>
      <c r="Y75" s="975"/>
      <c r="Z75" s="976"/>
      <c r="AA75" s="977">
        <v>31</v>
      </c>
      <c r="AB75" s="975"/>
      <c r="AC75" s="975"/>
      <c r="AD75" s="975"/>
      <c r="AE75" s="976"/>
      <c r="AF75" s="977">
        <v>31</v>
      </c>
      <c r="AG75" s="975"/>
      <c r="AH75" s="975"/>
      <c r="AI75" s="975"/>
      <c r="AJ75" s="976"/>
      <c r="AK75" s="977" t="s">
        <v>547</v>
      </c>
      <c r="AL75" s="975"/>
      <c r="AM75" s="975"/>
      <c r="AN75" s="975"/>
      <c r="AO75" s="976"/>
      <c r="AP75" s="967" t="s">
        <v>546</v>
      </c>
      <c r="AQ75" s="967"/>
      <c r="AR75" s="967"/>
      <c r="AS75" s="967"/>
      <c r="AT75" s="967"/>
      <c r="AU75" s="967" t="s">
        <v>546</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155797</v>
      </c>
      <c r="R76" s="975"/>
      <c r="S76" s="975"/>
      <c r="T76" s="975"/>
      <c r="U76" s="976"/>
      <c r="V76" s="977">
        <v>149476</v>
      </c>
      <c r="W76" s="975"/>
      <c r="X76" s="975"/>
      <c r="Y76" s="975"/>
      <c r="Z76" s="976"/>
      <c r="AA76" s="977">
        <v>6320</v>
      </c>
      <c r="AB76" s="975"/>
      <c r="AC76" s="975"/>
      <c r="AD76" s="975"/>
      <c r="AE76" s="976"/>
      <c r="AF76" s="977">
        <v>6320</v>
      </c>
      <c r="AG76" s="975"/>
      <c r="AH76" s="975"/>
      <c r="AI76" s="975"/>
      <c r="AJ76" s="976"/>
      <c r="AK76" s="977">
        <v>1125</v>
      </c>
      <c r="AL76" s="975"/>
      <c r="AM76" s="975"/>
      <c r="AN76" s="975"/>
      <c r="AO76" s="976"/>
      <c r="AP76" s="967" t="s">
        <v>546</v>
      </c>
      <c r="AQ76" s="967"/>
      <c r="AR76" s="967"/>
      <c r="AS76" s="967"/>
      <c r="AT76" s="967"/>
      <c r="AU76" s="967" t="s">
        <v>546</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8087</v>
      </c>
      <c r="AG88" s="955"/>
      <c r="AH88" s="955"/>
      <c r="AI88" s="955"/>
      <c r="AJ88" s="955"/>
      <c r="AK88" s="959"/>
      <c r="AL88" s="959"/>
      <c r="AM88" s="959"/>
      <c r="AN88" s="959"/>
      <c r="AO88" s="959"/>
      <c r="AP88" s="955">
        <v>22308</v>
      </c>
      <c r="AQ88" s="955"/>
      <c r="AR88" s="955"/>
      <c r="AS88" s="955"/>
      <c r="AT88" s="955"/>
      <c r="AU88" s="955">
        <v>333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151</v>
      </c>
      <c r="CS102" s="947"/>
      <c r="CT102" s="947"/>
      <c r="CU102" s="947"/>
      <c r="CV102" s="948"/>
      <c r="CW102" s="946" t="s">
        <v>558</v>
      </c>
      <c r="CX102" s="947"/>
      <c r="CY102" s="947"/>
      <c r="CZ102" s="947"/>
      <c r="DA102" s="948"/>
      <c r="DB102" s="946" t="s">
        <v>558</v>
      </c>
      <c r="DC102" s="947"/>
      <c r="DD102" s="947"/>
      <c r="DE102" s="947"/>
      <c r="DF102" s="948"/>
      <c r="DG102" s="946" t="s">
        <v>558</v>
      </c>
      <c r="DH102" s="947"/>
      <c r="DI102" s="947"/>
      <c r="DJ102" s="947"/>
      <c r="DK102" s="948"/>
      <c r="DL102" s="946" t="s">
        <v>559</v>
      </c>
      <c r="DM102" s="947"/>
      <c r="DN102" s="947"/>
      <c r="DO102" s="947"/>
      <c r="DP102" s="948"/>
      <c r="DQ102" s="946" t="s">
        <v>558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825119</v>
      </c>
      <c r="AB110" s="873"/>
      <c r="AC110" s="873"/>
      <c r="AD110" s="873"/>
      <c r="AE110" s="874"/>
      <c r="AF110" s="875">
        <v>794067</v>
      </c>
      <c r="AG110" s="873"/>
      <c r="AH110" s="873"/>
      <c r="AI110" s="873"/>
      <c r="AJ110" s="874"/>
      <c r="AK110" s="875">
        <v>741574</v>
      </c>
      <c r="AL110" s="873"/>
      <c r="AM110" s="873"/>
      <c r="AN110" s="873"/>
      <c r="AO110" s="874"/>
      <c r="AP110" s="876">
        <v>24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5950599</v>
      </c>
      <c r="BR110" s="800"/>
      <c r="BS110" s="800"/>
      <c r="BT110" s="800"/>
      <c r="BU110" s="800"/>
      <c r="BV110" s="800">
        <v>5699134</v>
      </c>
      <c r="BW110" s="800"/>
      <c r="BX110" s="800"/>
      <c r="BY110" s="800"/>
      <c r="BZ110" s="800"/>
      <c r="CA110" s="800">
        <v>6288183</v>
      </c>
      <c r="CB110" s="800"/>
      <c r="CC110" s="800"/>
      <c r="CD110" s="800"/>
      <c r="CE110" s="800"/>
      <c r="CF110" s="861">
        <v>203.4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44739</v>
      </c>
      <c r="BR111" s="771"/>
      <c r="BS111" s="771"/>
      <c r="BT111" s="771"/>
      <c r="BU111" s="771"/>
      <c r="BV111" s="771">
        <v>34869</v>
      </c>
      <c r="BW111" s="771"/>
      <c r="BX111" s="771"/>
      <c r="BY111" s="771"/>
      <c r="BZ111" s="771"/>
      <c r="CA111" s="771">
        <v>28376</v>
      </c>
      <c r="CB111" s="771"/>
      <c r="CC111" s="771"/>
      <c r="CD111" s="771"/>
      <c r="CE111" s="771"/>
      <c r="CF111" s="848">
        <v>0.9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2678496</v>
      </c>
      <c r="BR112" s="771"/>
      <c r="BS112" s="771"/>
      <c r="BT112" s="771"/>
      <c r="BU112" s="771"/>
      <c r="BV112" s="771">
        <v>2678800</v>
      </c>
      <c r="BW112" s="771"/>
      <c r="BX112" s="771"/>
      <c r="BY112" s="771"/>
      <c r="BZ112" s="771"/>
      <c r="CA112" s="771">
        <v>2729374</v>
      </c>
      <c r="CB112" s="771"/>
      <c r="CC112" s="771"/>
      <c r="CD112" s="771"/>
      <c r="CE112" s="771"/>
      <c r="CF112" s="848">
        <v>88.3</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13033</v>
      </c>
      <c r="DH112" s="771"/>
      <c r="DI112" s="771"/>
      <c r="DJ112" s="771"/>
      <c r="DK112" s="771"/>
      <c r="DL112" s="771">
        <v>11851</v>
      </c>
      <c r="DM112" s="771"/>
      <c r="DN112" s="771"/>
      <c r="DO112" s="771"/>
      <c r="DP112" s="771"/>
      <c r="DQ112" s="771">
        <v>12747</v>
      </c>
      <c r="DR112" s="771"/>
      <c r="DS112" s="771"/>
      <c r="DT112" s="771"/>
      <c r="DU112" s="771"/>
      <c r="DV112" s="823">
        <v>0.4</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209477</v>
      </c>
      <c r="AB113" s="909"/>
      <c r="AC113" s="909"/>
      <c r="AD113" s="909"/>
      <c r="AE113" s="910"/>
      <c r="AF113" s="911">
        <v>215819</v>
      </c>
      <c r="AG113" s="909"/>
      <c r="AH113" s="909"/>
      <c r="AI113" s="909"/>
      <c r="AJ113" s="910"/>
      <c r="AK113" s="911">
        <v>215615</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356100</v>
      </c>
      <c r="BR113" s="771"/>
      <c r="BS113" s="771"/>
      <c r="BT113" s="771"/>
      <c r="BU113" s="771"/>
      <c r="BV113" s="771">
        <v>354936</v>
      </c>
      <c r="BW113" s="771"/>
      <c r="BX113" s="771"/>
      <c r="BY113" s="771"/>
      <c r="BZ113" s="771"/>
      <c r="CA113" s="771">
        <v>333494</v>
      </c>
      <c r="CB113" s="771"/>
      <c r="CC113" s="771"/>
      <c r="CD113" s="771"/>
      <c r="CE113" s="771"/>
      <c r="CF113" s="848">
        <v>10.8</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39449</v>
      </c>
      <c r="AB114" s="784"/>
      <c r="AC114" s="784"/>
      <c r="AD114" s="784"/>
      <c r="AE114" s="785"/>
      <c r="AF114" s="786">
        <v>28337</v>
      </c>
      <c r="AG114" s="784"/>
      <c r="AH114" s="784"/>
      <c r="AI114" s="784"/>
      <c r="AJ114" s="785"/>
      <c r="AK114" s="786">
        <v>24728</v>
      </c>
      <c r="AL114" s="784"/>
      <c r="AM114" s="784"/>
      <c r="AN114" s="784"/>
      <c r="AO114" s="785"/>
      <c r="AP114" s="754">
        <v>0.8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1038711</v>
      </c>
      <c r="BR114" s="771"/>
      <c r="BS114" s="771"/>
      <c r="BT114" s="771"/>
      <c r="BU114" s="771"/>
      <c r="BV114" s="771">
        <v>996074</v>
      </c>
      <c r="BW114" s="771"/>
      <c r="BX114" s="771"/>
      <c r="BY114" s="771"/>
      <c r="BZ114" s="771"/>
      <c r="CA114" s="771">
        <v>942196</v>
      </c>
      <c r="CB114" s="771"/>
      <c r="CC114" s="771"/>
      <c r="CD114" s="771"/>
      <c r="CE114" s="771"/>
      <c r="CF114" s="848">
        <v>30.5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11826</v>
      </c>
      <c r="AB115" s="909"/>
      <c r="AC115" s="909"/>
      <c r="AD115" s="909"/>
      <c r="AE115" s="910"/>
      <c r="AF115" s="911">
        <v>11570</v>
      </c>
      <c r="AG115" s="909"/>
      <c r="AH115" s="909"/>
      <c r="AI115" s="909"/>
      <c r="AJ115" s="910"/>
      <c r="AK115" s="911">
        <v>7345</v>
      </c>
      <c r="AL115" s="909"/>
      <c r="AM115" s="909"/>
      <c r="AN115" s="909"/>
      <c r="AO115" s="910"/>
      <c r="AP115" s="912">
        <v>0.2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7620</v>
      </c>
      <c r="DH116" s="784"/>
      <c r="DI116" s="784"/>
      <c r="DJ116" s="784"/>
      <c r="DK116" s="785"/>
      <c r="DL116" s="786">
        <v>3810</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1085871</v>
      </c>
      <c r="AB117" s="895"/>
      <c r="AC117" s="895"/>
      <c r="AD117" s="895"/>
      <c r="AE117" s="896"/>
      <c r="AF117" s="898">
        <v>1049793</v>
      </c>
      <c r="AG117" s="895"/>
      <c r="AH117" s="895"/>
      <c r="AI117" s="895"/>
      <c r="AJ117" s="896"/>
      <c r="AK117" s="898">
        <v>989262</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10068645</v>
      </c>
      <c r="BR118" s="858"/>
      <c r="BS118" s="858"/>
      <c r="BT118" s="858"/>
      <c r="BU118" s="858"/>
      <c r="BV118" s="858">
        <v>9763813</v>
      </c>
      <c r="BW118" s="858"/>
      <c r="BX118" s="858"/>
      <c r="BY118" s="858"/>
      <c r="BZ118" s="858"/>
      <c r="CA118" s="858">
        <v>10321623</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2935607</v>
      </c>
      <c r="BR119" s="800"/>
      <c r="BS119" s="800"/>
      <c r="BT119" s="800"/>
      <c r="BU119" s="800"/>
      <c r="BV119" s="800">
        <v>2998955</v>
      </c>
      <c r="BW119" s="800"/>
      <c r="BX119" s="800"/>
      <c r="BY119" s="800"/>
      <c r="BZ119" s="800"/>
      <c r="CA119" s="800">
        <v>2898358</v>
      </c>
      <c r="CB119" s="800"/>
      <c r="CC119" s="800"/>
      <c r="CD119" s="800"/>
      <c r="CE119" s="800"/>
      <c r="CF119" s="861">
        <v>93.8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24086</v>
      </c>
      <c r="DH119" s="717"/>
      <c r="DI119" s="717"/>
      <c r="DJ119" s="717"/>
      <c r="DK119" s="718"/>
      <c r="DL119" s="719">
        <v>19208</v>
      </c>
      <c r="DM119" s="717"/>
      <c r="DN119" s="717"/>
      <c r="DO119" s="717"/>
      <c r="DP119" s="718"/>
      <c r="DQ119" s="719">
        <v>15629</v>
      </c>
      <c r="DR119" s="717"/>
      <c r="DS119" s="717"/>
      <c r="DT119" s="717"/>
      <c r="DU119" s="718"/>
      <c r="DV119" s="807">
        <v>0.5</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62166</v>
      </c>
      <c r="BR120" s="771"/>
      <c r="BS120" s="771"/>
      <c r="BT120" s="771"/>
      <c r="BU120" s="771"/>
      <c r="BV120" s="771">
        <v>53278</v>
      </c>
      <c r="BW120" s="771"/>
      <c r="BX120" s="771"/>
      <c r="BY120" s="771"/>
      <c r="BZ120" s="771"/>
      <c r="CA120" s="771">
        <v>50139</v>
      </c>
      <c r="CB120" s="771"/>
      <c r="CC120" s="771"/>
      <c r="CD120" s="771"/>
      <c r="CE120" s="771"/>
      <c r="CF120" s="848">
        <v>1.6</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2272479</v>
      </c>
      <c r="DH120" s="800"/>
      <c r="DI120" s="800"/>
      <c r="DJ120" s="800"/>
      <c r="DK120" s="800"/>
      <c r="DL120" s="800">
        <v>2277892</v>
      </c>
      <c r="DM120" s="800"/>
      <c r="DN120" s="800"/>
      <c r="DO120" s="800"/>
      <c r="DP120" s="800"/>
      <c r="DQ120" s="800">
        <v>2307462</v>
      </c>
      <c r="DR120" s="800"/>
      <c r="DS120" s="800"/>
      <c r="DT120" s="800"/>
      <c r="DU120" s="800"/>
      <c r="DV120" s="801">
        <v>74.599999999999994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1833</v>
      </c>
      <c r="AB121" s="784"/>
      <c r="AC121" s="784"/>
      <c r="AD121" s="784"/>
      <c r="AE121" s="785"/>
      <c r="AF121" s="786">
        <v>1834</v>
      </c>
      <c r="AG121" s="784"/>
      <c r="AH121" s="784"/>
      <c r="AI121" s="784"/>
      <c r="AJ121" s="785"/>
      <c r="AK121" s="786">
        <v>1922</v>
      </c>
      <c r="AL121" s="784"/>
      <c r="AM121" s="784"/>
      <c r="AN121" s="784"/>
      <c r="AO121" s="785"/>
      <c r="AP121" s="754">
        <v>0.1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6184587</v>
      </c>
      <c r="BR121" s="858"/>
      <c r="BS121" s="858"/>
      <c r="BT121" s="858"/>
      <c r="BU121" s="858"/>
      <c r="BV121" s="858">
        <v>6019748</v>
      </c>
      <c r="BW121" s="858"/>
      <c r="BX121" s="858"/>
      <c r="BY121" s="858"/>
      <c r="BZ121" s="858"/>
      <c r="CA121" s="858">
        <v>6421372</v>
      </c>
      <c r="CB121" s="858"/>
      <c r="CC121" s="858"/>
      <c r="CD121" s="858"/>
      <c r="CE121" s="858"/>
      <c r="CF121" s="859">
        <v>207.7</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105648</v>
      </c>
      <c r="DH121" s="771"/>
      <c r="DI121" s="771"/>
      <c r="DJ121" s="771"/>
      <c r="DK121" s="771"/>
      <c r="DL121" s="771">
        <v>112322</v>
      </c>
      <c r="DM121" s="771"/>
      <c r="DN121" s="771"/>
      <c r="DO121" s="771"/>
      <c r="DP121" s="771"/>
      <c r="DQ121" s="771">
        <v>156636</v>
      </c>
      <c r="DR121" s="771"/>
      <c r="DS121" s="771"/>
      <c r="DT121" s="771"/>
      <c r="DU121" s="771"/>
      <c r="DV121" s="823">
        <v>5.0999999999999996</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9182360</v>
      </c>
      <c r="BR122" s="840"/>
      <c r="BS122" s="840"/>
      <c r="BT122" s="840"/>
      <c r="BU122" s="840"/>
      <c r="BV122" s="840">
        <v>9071981</v>
      </c>
      <c r="BW122" s="840"/>
      <c r="BX122" s="840"/>
      <c r="BY122" s="840"/>
      <c r="BZ122" s="840"/>
      <c r="CA122" s="840">
        <v>9369869</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61127</v>
      </c>
      <c r="DH122" s="771"/>
      <c r="DI122" s="771"/>
      <c r="DJ122" s="771"/>
      <c r="DK122" s="771"/>
      <c r="DL122" s="771">
        <v>63075</v>
      </c>
      <c r="DM122" s="771"/>
      <c r="DN122" s="771"/>
      <c r="DO122" s="771"/>
      <c r="DP122" s="771"/>
      <c r="DQ122" s="771">
        <v>67176</v>
      </c>
      <c r="DR122" s="771"/>
      <c r="DS122" s="771"/>
      <c r="DT122" s="771"/>
      <c r="DU122" s="771"/>
      <c r="DV122" s="823">
        <v>2.2000000000000002</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3810</v>
      </c>
      <c r="AB123" s="784"/>
      <c r="AC123" s="784"/>
      <c r="AD123" s="784"/>
      <c r="AE123" s="785"/>
      <c r="AF123" s="786">
        <v>3974</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28.2</v>
      </c>
      <c r="BR123" s="832"/>
      <c r="BS123" s="832"/>
      <c r="BT123" s="832"/>
      <c r="BU123" s="832"/>
      <c r="BV123" s="832">
        <v>21.8</v>
      </c>
      <c r="BW123" s="832"/>
      <c r="BX123" s="832"/>
      <c r="BY123" s="832"/>
      <c r="BZ123" s="832"/>
      <c r="CA123" s="832">
        <v>30.7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4857</v>
      </c>
      <c r="AB126" s="784"/>
      <c r="AC126" s="784"/>
      <c r="AD126" s="784"/>
      <c r="AE126" s="785"/>
      <c r="AF126" s="786">
        <v>4480</v>
      </c>
      <c r="AG126" s="784"/>
      <c r="AH126" s="784"/>
      <c r="AI126" s="784"/>
      <c r="AJ126" s="785"/>
      <c r="AK126" s="786">
        <v>4261</v>
      </c>
      <c r="AL126" s="784"/>
      <c r="AM126" s="784"/>
      <c r="AN126" s="784"/>
      <c r="AO126" s="785"/>
      <c r="AP126" s="754">
        <v>0.1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1326</v>
      </c>
      <c r="AB127" s="784"/>
      <c r="AC127" s="784"/>
      <c r="AD127" s="784"/>
      <c r="AE127" s="785"/>
      <c r="AF127" s="786">
        <v>1282</v>
      </c>
      <c r="AG127" s="784"/>
      <c r="AH127" s="784"/>
      <c r="AI127" s="784"/>
      <c r="AJ127" s="785"/>
      <c r="AK127" s="786">
        <v>1162</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4258</v>
      </c>
      <c r="AB128" s="724"/>
      <c r="AC128" s="724"/>
      <c r="AD128" s="724"/>
      <c r="AE128" s="725"/>
      <c r="AF128" s="726">
        <v>4616</v>
      </c>
      <c r="AG128" s="724"/>
      <c r="AH128" s="724"/>
      <c r="AI128" s="724"/>
      <c r="AJ128" s="725"/>
      <c r="AK128" s="726">
        <v>5080</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3924403</v>
      </c>
      <c r="AB129" s="784"/>
      <c r="AC129" s="784"/>
      <c r="AD129" s="784"/>
      <c r="AE129" s="785"/>
      <c r="AF129" s="786">
        <v>3941510</v>
      </c>
      <c r="AG129" s="784"/>
      <c r="AH129" s="784"/>
      <c r="AI129" s="784"/>
      <c r="AJ129" s="785"/>
      <c r="AK129" s="786">
        <v>3837446</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785798</v>
      </c>
      <c r="AB130" s="784"/>
      <c r="AC130" s="784"/>
      <c r="AD130" s="784"/>
      <c r="AE130" s="785"/>
      <c r="AF130" s="786">
        <v>768132</v>
      </c>
      <c r="AG130" s="784"/>
      <c r="AH130" s="784"/>
      <c r="AI130" s="784"/>
      <c r="AJ130" s="785"/>
      <c r="AK130" s="786">
        <v>746079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30.7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3138605</v>
      </c>
      <c r="AB131" s="717"/>
      <c r="AC131" s="717"/>
      <c r="AD131" s="717"/>
      <c r="AE131" s="718"/>
      <c r="AF131" s="719">
        <v>3173378</v>
      </c>
      <c r="AG131" s="717"/>
      <c r="AH131" s="717"/>
      <c r="AI131" s="717"/>
      <c r="AJ131" s="718"/>
      <c r="AK131" s="719">
        <v>3091367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9.4250471149999999</v>
      </c>
      <c r="AB132" s="740"/>
      <c r="AC132" s="740"/>
      <c r="AD132" s="740"/>
      <c r="AE132" s="741"/>
      <c r="AF132" s="742">
        <v>8.7302867800000001</v>
      </c>
      <c r="AG132" s="740"/>
      <c r="AH132" s="740"/>
      <c r="AI132" s="740"/>
      <c r="AJ132" s="741"/>
      <c r="AK132" s="742">
        <v>7.7021912959999996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10.4</v>
      </c>
      <c r="AB133" s="749"/>
      <c r="AC133" s="749"/>
      <c r="AD133" s="749"/>
      <c r="AE133" s="750"/>
      <c r="AF133" s="748">
        <v>9.5</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1" zoomScaleNormal="85" zoomScaleSheetLayoutView="55" workbookViewId="0">
      <selection activeCell="K51" sqref="K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0" sqref="A4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8" t="s">
        <v>469</v>
      </c>
      <c r="L7" s="254"/>
      <c r="M7" s="255" t="s">
        <v>470</v>
      </c>
      <c r="N7" s="256"/>
    </row>
    <row r="8" spans="1:16">
      <c r="A8" s="248"/>
      <c r="B8" s="244"/>
      <c r="C8" s="244"/>
      <c r="D8" s="244"/>
      <c r="E8" s="244"/>
      <c r="F8" s="244"/>
      <c r="G8" s="257"/>
      <c r="H8" s="258"/>
      <c r="I8" s="258"/>
      <c r="J8" s="259"/>
      <c r="K8" s="1129"/>
      <c r="L8" s="260" t="s">
        <v>471</v>
      </c>
      <c r="M8" s="261" t="s">
        <v>472</v>
      </c>
      <c r="N8" s="262" t="s">
        <v>473</v>
      </c>
    </row>
    <row r="9" spans="1:16">
      <c r="A9" s="248"/>
      <c r="B9" s="244"/>
      <c r="C9" s="244"/>
      <c r="D9" s="244"/>
      <c r="E9" s="244"/>
      <c r="F9" s="244"/>
      <c r="G9" s="1142" t="s">
        <v>474</v>
      </c>
      <c r="H9" s="1143"/>
      <c r="I9" s="1143"/>
      <c r="J9" s="1144"/>
      <c r="K9" s="263">
        <v>947200</v>
      </c>
      <c r="L9" s="264">
        <v>123205</v>
      </c>
      <c r="M9" s="265">
        <v>107721</v>
      </c>
      <c r="N9" s="266">
        <v>14.4</v>
      </c>
    </row>
    <row r="10" spans="1:16">
      <c r="A10" s="248"/>
      <c r="B10" s="244"/>
      <c r="C10" s="244"/>
      <c r="D10" s="244"/>
      <c r="E10" s="244"/>
      <c r="F10" s="244"/>
      <c r="G10" s="1142" t="s">
        <v>475</v>
      </c>
      <c r="H10" s="1143"/>
      <c r="I10" s="1143"/>
      <c r="J10" s="1144"/>
      <c r="K10" s="267">
        <v>81483</v>
      </c>
      <c r="L10" s="268">
        <v>10599</v>
      </c>
      <c r="M10" s="269">
        <v>11248</v>
      </c>
      <c r="N10" s="270">
        <v>-5.8</v>
      </c>
    </row>
    <row r="11" spans="1:16" ht="13.5" customHeight="1">
      <c r="A11" s="248"/>
      <c r="B11" s="244"/>
      <c r="C11" s="244"/>
      <c r="D11" s="244"/>
      <c r="E11" s="244"/>
      <c r="F11" s="244"/>
      <c r="G11" s="1142" t="s">
        <v>476</v>
      </c>
      <c r="H11" s="1143"/>
      <c r="I11" s="1143"/>
      <c r="J11" s="1144"/>
      <c r="K11" s="267">
        <v>155657</v>
      </c>
      <c r="L11" s="268">
        <v>20247</v>
      </c>
      <c r="M11" s="269">
        <v>13957</v>
      </c>
      <c r="N11" s="270">
        <v>45.1</v>
      </c>
    </row>
    <row r="12" spans="1:16" ht="13.5" customHeight="1">
      <c r="A12" s="248"/>
      <c r="B12" s="244"/>
      <c r="C12" s="244"/>
      <c r="D12" s="244"/>
      <c r="E12" s="244"/>
      <c r="F12" s="244"/>
      <c r="G12" s="1142" t="s">
        <v>477</v>
      </c>
      <c r="H12" s="1143"/>
      <c r="I12" s="1143"/>
      <c r="J12" s="1144"/>
      <c r="K12" s="267">
        <v>267</v>
      </c>
      <c r="L12" s="268">
        <v>35</v>
      </c>
      <c r="M12" s="269">
        <v>971</v>
      </c>
      <c r="N12" s="270">
        <v>-96.4</v>
      </c>
    </row>
    <row r="13" spans="1:16" ht="13.5" customHeight="1">
      <c r="A13" s="248"/>
      <c r="B13" s="244"/>
      <c r="C13" s="244"/>
      <c r="D13" s="244"/>
      <c r="E13" s="244"/>
      <c r="F13" s="244"/>
      <c r="G13" s="1142" t="s">
        <v>478</v>
      </c>
      <c r="H13" s="1143"/>
      <c r="I13" s="1143"/>
      <c r="J13" s="1144"/>
      <c r="K13" s="267" t="s">
        <v>479</v>
      </c>
      <c r="L13" s="268" t="s">
        <v>479</v>
      </c>
      <c r="M13" s="269" t="s">
        <v>479</v>
      </c>
      <c r="N13" s="270" t="s">
        <v>479</v>
      </c>
    </row>
    <row r="14" spans="1:16" ht="13.5" customHeight="1">
      <c r="A14" s="248"/>
      <c r="B14" s="244"/>
      <c r="C14" s="244"/>
      <c r="D14" s="244"/>
      <c r="E14" s="244"/>
      <c r="F14" s="244"/>
      <c r="G14" s="1142" t="s">
        <v>480</v>
      </c>
      <c r="H14" s="1143"/>
      <c r="I14" s="1143"/>
      <c r="J14" s="1144"/>
      <c r="K14" s="267">
        <v>117559</v>
      </c>
      <c r="L14" s="268">
        <v>15291</v>
      </c>
      <c r="M14" s="269">
        <v>5742</v>
      </c>
      <c r="N14" s="270">
        <v>166.3</v>
      </c>
    </row>
    <row r="15" spans="1:16" ht="13.5" customHeight="1">
      <c r="A15" s="248"/>
      <c r="B15" s="244"/>
      <c r="C15" s="244"/>
      <c r="D15" s="244"/>
      <c r="E15" s="244"/>
      <c r="F15" s="244"/>
      <c r="G15" s="1142" t="s">
        <v>481</v>
      </c>
      <c r="H15" s="1143"/>
      <c r="I15" s="1143"/>
      <c r="J15" s="1144"/>
      <c r="K15" s="267">
        <v>29057</v>
      </c>
      <c r="L15" s="268">
        <v>3780</v>
      </c>
      <c r="M15" s="269">
        <v>2506</v>
      </c>
      <c r="N15" s="270">
        <v>50.8</v>
      </c>
    </row>
    <row r="16" spans="1:16">
      <c r="A16" s="248"/>
      <c r="B16" s="244"/>
      <c r="C16" s="244"/>
      <c r="D16" s="244"/>
      <c r="E16" s="244"/>
      <c r="F16" s="244"/>
      <c r="G16" s="1145" t="s">
        <v>482</v>
      </c>
      <c r="H16" s="1146"/>
      <c r="I16" s="1146"/>
      <c r="J16" s="1147"/>
      <c r="K16" s="268">
        <v>-96186</v>
      </c>
      <c r="L16" s="268">
        <v>-12511</v>
      </c>
      <c r="M16" s="269">
        <v>-10736</v>
      </c>
      <c r="N16" s="270">
        <v>16.5</v>
      </c>
    </row>
    <row r="17" spans="1:16">
      <c r="A17" s="248"/>
      <c r="B17" s="244"/>
      <c r="C17" s="244"/>
      <c r="D17" s="244"/>
      <c r="E17" s="244"/>
      <c r="F17" s="244"/>
      <c r="G17" s="1145" t="s">
        <v>170</v>
      </c>
      <c r="H17" s="1146"/>
      <c r="I17" s="1146"/>
      <c r="J17" s="1147"/>
      <c r="K17" s="268">
        <v>1235037</v>
      </c>
      <c r="L17" s="268">
        <v>160645</v>
      </c>
      <c r="M17" s="269">
        <v>131409</v>
      </c>
      <c r="N17" s="270">
        <v>22.2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9" t="s">
        <v>487</v>
      </c>
      <c r="H21" s="1140"/>
      <c r="I21" s="1140"/>
      <c r="J21" s="1141"/>
      <c r="K21" s="280">
        <v>13.66</v>
      </c>
      <c r="L21" s="281">
        <v>12.2</v>
      </c>
      <c r="M21" s="282">
        <v>1.46</v>
      </c>
      <c r="N21" s="249"/>
      <c r="O21" s="283"/>
      <c r="P21" s="279"/>
    </row>
    <row r="22" spans="1:16" s="284" customFormat="1">
      <c r="A22" s="279"/>
      <c r="B22" s="249"/>
      <c r="C22" s="249"/>
      <c r="D22" s="249"/>
      <c r="E22" s="249"/>
      <c r="F22" s="249"/>
      <c r="G22" s="1139" t="s">
        <v>488</v>
      </c>
      <c r="H22" s="1140"/>
      <c r="I22" s="1140"/>
      <c r="J22" s="1141"/>
      <c r="K22" s="285">
        <v>98.3</v>
      </c>
      <c r="L22" s="286">
        <v>95.9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8" t="s">
        <v>469</v>
      </c>
      <c r="L30" s="254"/>
      <c r="M30" s="255" t="s">
        <v>470</v>
      </c>
      <c r="N30" s="256"/>
    </row>
    <row r="31" spans="1:16">
      <c r="A31" s="248"/>
      <c r="B31" s="244"/>
      <c r="C31" s="244"/>
      <c r="D31" s="244"/>
      <c r="E31" s="244"/>
      <c r="F31" s="244"/>
      <c r="G31" s="257"/>
      <c r="H31" s="258"/>
      <c r="I31" s="258"/>
      <c r="J31" s="259"/>
      <c r="K31" s="1129"/>
      <c r="L31" s="260" t="s">
        <v>471</v>
      </c>
      <c r="M31" s="261" t="s">
        <v>472</v>
      </c>
      <c r="N31" s="262" t="s">
        <v>473</v>
      </c>
    </row>
    <row r="32" spans="1:16" ht="27" customHeight="1">
      <c r="A32" s="248"/>
      <c r="B32" s="244"/>
      <c r="C32" s="244"/>
      <c r="D32" s="244"/>
      <c r="E32" s="244"/>
      <c r="F32" s="244"/>
      <c r="G32" s="1130" t="s">
        <v>491</v>
      </c>
      <c r="H32" s="1131"/>
      <c r="I32" s="1131"/>
      <c r="J32" s="1132"/>
      <c r="K32" s="294">
        <v>741574</v>
      </c>
      <c r="L32" s="294">
        <v>96459</v>
      </c>
      <c r="M32" s="295">
        <v>69791</v>
      </c>
      <c r="N32" s="296">
        <v>38.200000000000003</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t="s">
        <v>479</v>
      </c>
      <c r="N34" s="296" t="s">
        <v>479</v>
      </c>
    </row>
    <row r="35" spans="1:16" ht="27" customHeight="1">
      <c r="A35" s="248"/>
      <c r="B35" s="244"/>
      <c r="C35" s="244"/>
      <c r="D35" s="244"/>
      <c r="E35" s="244"/>
      <c r="F35" s="244"/>
      <c r="G35" s="1130" t="s">
        <v>494</v>
      </c>
      <c r="H35" s="1131"/>
      <c r="I35" s="1131"/>
      <c r="J35" s="1132"/>
      <c r="K35" s="294">
        <v>215615</v>
      </c>
      <c r="L35" s="294">
        <v>28046</v>
      </c>
      <c r="M35" s="295">
        <v>23888</v>
      </c>
      <c r="N35" s="296">
        <v>17.399999999999999</v>
      </c>
    </row>
    <row r="36" spans="1:16" ht="27" customHeight="1">
      <c r="A36" s="248"/>
      <c r="B36" s="244"/>
      <c r="C36" s="244"/>
      <c r="D36" s="244"/>
      <c r="E36" s="244"/>
      <c r="F36" s="244"/>
      <c r="G36" s="1130" t="s">
        <v>495</v>
      </c>
      <c r="H36" s="1131"/>
      <c r="I36" s="1131"/>
      <c r="J36" s="1132"/>
      <c r="K36" s="294">
        <v>24728</v>
      </c>
      <c r="L36" s="294">
        <v>3216</v>
      </c>
      <c r="M36" s="295">
        <v>4171</v>
      </c>
      <c r="N36" s="296">
        <v>-22.9</v>
      </c>
    </row>
    <row r="37" spans="1:16" ht="13.5" customHeight="1">
      <c r="A37" s="248"/>
      <c r="B37" s="244"/>
      <c r="C37" s="244"/>
      <c r="D37" s="244"/>
      <c r="E37" s="244"/>
      <c r="F37" s="244"/>
      <c r="G37" s="1130" t="s">
        <v>496</v>
      </c>
      <c r="H37" s="1131"/>
      <c r="I37" s="1131"/>
      <c r="J37" s="1132"/>
      <c r="K37" s="294">
        <v>7345</v>
      </c>
      <c r="L37" s="294">
        <v>955</v>
      </c>
      <c r="M37" s="295">
        <v>1426</v>
      </c>
      <c r="N37" s="296">
        <v>-33</v>
      </c>
    </row>
    <row r="38" spans="1:16" ht="27" customHeight="1">
      <c r="A38" s="248"/>
      <c r="B38" s="244"/>
      <c r="C38" s="244"/>
      <c r="D38" s="244"/>
      <c r="E38" s="244"/>
      <c r="F38" s="244"/>
      <c r="G38" s="1133" t="s">
        <v>497</v>
      </c>
      <c r="H38" s="1134"/>
      <c r="I38" s="1134"/>
      <c r="J38" s="1135"/>
      <c r="K38" s="297" t="s">
        <v>479</v>
      </c>
      <c r="L38" s="297" t="s">
        <v>479</v>
      </c>
      <c r="M38" s="298">
        <v>4</v>
      </c>
      <c r="N38" s="299" t="s">
        <v>479</v>
      </c>
      <c r="O38" s="293"/>
    </row>
    <row r="39" spans="1:16">
      <c r="A39" s="248"/>
      <c r="B39" s="244"/>
      <c r="C39" s="244"/>
      <c r="D39" s="244"/>
      <c r="E39" s="244"/>
      <c r="F39" s="244"/>
      <c r="G39" s="1133" t="s">
        <v>498</v>
      </c>
      <c r="H39" s="1134"/>
      <c r="I39" s="1134"/>
      <c r="J39" s="1135"/>
      <c r="K39" s="300">
        <v>-5080</v>
      </c>
      <c r="L39" s="300">
        <v>-661</v>
      </c>
      <c r="M39" s="301">
        <v>-2824</v>
      </c>
      <c r="N39" s="302">
        <v>-76.599999999999994</v>
      </c>
      <c r="O39" s="293"/>
    </row>
    <row r="40" spans="1:16" ht="27" customHeight="1">
      <c r="A40" s="248"/>
      <c r="B40" s="244"/>
      <c r="C40" s="244"/>
      <c r="D40" s="244"/>
      <c r="E40" s="244"/>
      <c r="F40" s="244"/>
      <c r="G40" s="1130" t="s">
        <v>499</v>
      </c>
      <c r="H40" s="1131"/>
      <c r="I40" s="1131"/>
      <c r="J40" s="1132"/>
      <c r="K40" s="300">
        <v>-746079</v>
      </c>
      <c r="L40" s="300">
        <v>-97045</v>
      </c>
      <c r="M40" s="301">
        <v>-68054</v>
      </c>
      <c r="N40" s="302">
        <v>42.6</v>
      </c>
      <c r="O40" s="293"/>
    </row>
    <row r="41" spans="1:16">
      <c r="A41" s="248"/>
      <c r="B41" s="244"/>
      <c r="C41" s="244"/>
      <c r="D41" s="244"/>
      <c r="E41" s="244"/>
      <c r="F41" s="244"/>
      <c r="G41" s="1136" t="s">
        <v>280</v>
      </c>
      <c r="H41" s="1137"/>
      <c r="I41" s="1137"/>
      <c r="J41" s="1138"/>
      <c r="K41" s="294">
        <v>238103</v>
      </c>
      <c r="L41" s="300">
        <v>30971</v>
      </c>
      <c r="M41" s="301">
        <v>28401</v>
      </c>
      <c r="N41" s="302">
        <v>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469</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1079344</v>
      </c>
      <c r="J51" s="320">
        <v>132663</v>
      </c>
      <c r="K51" s="321">
        <v>-5.6</v>
      </c>
      <c r="L51" s="322">
        <v>133616</v>
      </c>
      <c r="M51" s="323">
        <v>21.6</v>
      </c>
      <c r="N51" s="324">
        <v>-27.2</v>
      </c>
    </row>
    <row r="52" spans="1:14">
      <c r="A52" s="248"/>
      <c r="B52" s="244"/>
      <c r="C52" s="244"/>
      <c r="D52" s="244"/>
      <c r="E52" s="244"/>
      <c r="F52" s="244"/>
      <c r="G52" s="325"/>
      <c r="H52" s="326" t="s">
        <v>510</v>
      </c>
      <c r="I52" s="327">
        <v>411792</v>
      </c>
      <c r="J52" s="328">
        <v>50614</v>
      </c>
      <c r="K52" s="329">
        <v>-50</v>
      </c>
      <c r="L52" s="330">
        <v>57933</v>
      </c>
      <c r="M52" s="331">
        <v>-10.7</v>
      </c>
      <c r="N52" s="332">
        <v>-39.299999999999997</v>
      </c>
    </row>
    <row r="53" spans="1:14">
      <c r="A53" s="248"/>
      <c r="B53" s="244"/>
      <c r="C53" s="244"/>
      <c r="D53" s="244"/>
      <c r="E53" s="244"/>
      <c r="F53" s="244"/>
      <c r="G53" s="310" t="s">
        <v>511</v>
      </c>
      <c r="H53" s="311"/>
      <c r="I53" s="319">
        <v>566187</v>
      </c>
      <c r="J53" s="320">
        <v>70535</v>
      </c>
      <c r="K53" s="321">
        <v>-46.8</v>
      </c>
      <c r="L53" s="322">
        <v>96333</v>
      </c>
      <c r="M53" s="323">
        <v>-27.9</v>
      </c>
      <c r="N53" s="324">
        <v>-18.899999999999999</v>
      </c>
    </row>
    <row r="54" spans="1:14">
      <c r="A54" s="248"/>
      <c r="B54" s="244"/>
      <c r="C54" s="244"/>
      <c r="D54" s="244"/>
      <c r="E54" s="244"/>
      <c r="F54" s="244"/>
      <c r="G54" s="325"/>
      <c r="H54" s="326" t="s">
        <v>510</v>
      </c>
      <c r="I54" s="327">
        <v>398551</v>
      </c>
      <c r="J54" s="328">
        <v>49651</v>
      </c>
      <c r="K54" s="329">
        <v>-1.9</v>
      </c>
      <c r="L54" s="330">
        <v>57060</v>
      </c>
      <c r="M54" s="331">
        <v>-1.5</v>
      </c>
      <c r="N54" s="332">
        <v>-0.4</v>
      </c>
    </row>
    <row r="55" spans="1:14">
      <c r="A55" s="248"/>
      <c r="B55" s="244"/>
      <c r="C55" s="244"/>
      <c r="D55" s="244"/>
      <c r="E55" s="244"/>
      <c r="F55" s="244"/>
      <c r="G55" s="310" t="s">
        <v>512</v>
      </c>
      <c r="H55" s="311"/>
      <c r="I55" s="319">
        <v>821402</v>
      </c>
      <c r="J55" s="320">
        <v>103256</v>
      </c>
      <c r="K55" s="321">
        <v>46.4</v>
      </c>
      <c r="L55" s="322">
        <v>117673</v>
      </c>
      <c r="M55" s="323">
        <v>22.2</v>
      </c>
      <c r="N55" s="324">
        <v>24.2</v>
      </c>
    </row>
    <row r="56" spans="1:14">
      <c r="A56" s="248"/>
      <c r="B56" s="244"/>
      <c r="C56" s="244"/>
      <c r="D56" s="244"/>
      <c r="E56" s="244"/>
      <c r="F56" s="244"/>
      <c r="G56" s="325"/>
      <c r="H56" s="326" t="s">
        <v>510</v>
      </c>
      <c r="I56" s="327">
        <v>416109</v>
      </c>
      <c r="J56" s="328">
        <v>52308</v>
      </c>
      <c r="K56" s="329">
        <v>5.4</v>
      </c>
      <c r="L56" s="330">
        <v>62359</v>
      </c>
      <c r="M56" s="331">
        <v>9.3000000000000007</v>
      </c>
      <c r="N56" s="332">
        <v>-3.9</v>
      </c>
    </row>
    <row r="57" spans="1:14">
      <c r="A57" s="248"/>
      <c r="B57" s="244"/>
      <c r="C57" s="244"/>
      <c r="D57" s="244"/>
      <c r="E57" s="244"/>
      <c r="F57" s="244"/>
      <c r="G57" s="310" t="s">
        <v>513</v>
      </c>
      <c r="H57" s="311"/>
      <c r="I57" s="319">
        <v>677684</v>
      </c>
      <c r="J57" s="320">
        <v>86099</v>
      </c>
      <c r="K57" s="321">
        <v>-16.600000000000001</v>
      </c>
      <c r="L57" s="322">
        <v>118223</v>
      </c>
      <c r="M57" s="323">
        <v>0.5</v>
      </c>
      <c r="N57" s="324">
        <v>-17.100000000000001</v>
      </c>
    </row>
    <row r="58" spans="1:14">
      <c r="A58" s="248"/>
      <c r="B58" s="244"/>
      <c r="C58" s="244"/>
      <c r="D58" s="244"/>
      <c r="E58" s="244"/>
      <c r="F58" s="244"/>
      <c r="G58" s="325"/>
      <c r="H58" s="326" t="s">
        <v>510</v>
      </c>
      <c r="I58" s="327">
        <v>438078</v>
      </c>
      <c r="J58" s="328">
        <v>55657</v>
      </c>
      <c r="K58" s="329">
        <v>6.4</v>
      </c>
      <c r="L58" s="330">
        <v>57106</v>
      </c>
      <c r="M58" s="331">
        <v>-8.4</v>
      </c>
      <c r="N58" s="332">
        <v>14.8</v>
      </c>
    </row>
    <row r="59" spans="1:14">
      <c r="A59" s="248"/>
      <c r="B59" s="244"/>
      <c r="C59" s="244"/>
      <c r="D59" s="244"/>
      <c r="E59" s="244"/>
      <c r="F59" s="244"/>
      <c r="G59" s="310" t="s">
        <v>514</v>
      </c>
      <c r="H59" s="311"/>
      <c r="I59" s="319">
        <v>2147641</v>
      </c>
      <c r="J59" s="320">
        <v>279350</v>
      </c>
      <c r="K59" s="321">
        <v>224.5</v>
      </c>
      <c r="L59" s="322">
        <v>128485</v>
      </c>
      <c r="M59" s="323">
        <v>8.6999999999999993</v>
      </c>
      <c r="N59" s="324">
        <v>215.8</v>
      </c>
    </row>
    <row r="60" spans="1:14">
      <c r="A60" s="248"/>
      <c r="B60" s="244"/>
      <c r="C60" s="244"/>
      <c r="D60" s="244"/>
      <c r="E60" s="244"/>
      <c r="F60" s="244"/>
      <c r="G60" s="325"/>
      <c r="H60" s="326" t="s">
        <v>510</v>
      </c>
      <c r="I60" s="333">
        <v>956919</v>
      </c>
      <c r="J60" s="328">
        <v>124469</v>
      </c>
      <c r="K60" s="329">
        <v>123.6</v>
      </c>
      <c r="L60" s="330">
        <v>62765</v>
      </c>
      <c r="M60" s="331">
        <v>9.9</v>
      </c>
      <c r="N60" s="332">
        <v>113.7</v>
      </c>
    </row>
    <row r="61" spans="1:14">
      <c r="A61" s="248"/>
      <c r="B61" s="244"/>
      <c r="C61" s="244"/>
      <c r="D61" s="244"/>
      <c r="E61" s="244"/>
      <c r="F61" s="244"/>
      <c r="G61" s="310" t="s">
        <v>515</v>
      </c>
      <c r="H61" s="334"/>
      <c r="I61" s="335">
        <v>1058452</v>
      </c>
      <c r="J61" s="336">
        <v>134381</v>
      </c>
      <c r="K61" s="337">
        <v>40.4</v>
      </c>
      <c r="L61" s="338">
        <v>118866</v>
      </c>
      <c r="M61" s="339">
        <v>5</v>
      </c>
      <c r="N61" s="324">
        <v>35.4</v>
      </c>
    </row>
    <row r="62" spans="1:14">
      <c r="A62" s="248"/>
      <c r="B62" s="244"/>
      <c r="C62" s="244"/>
      <c r="D62" s="244"/>
      <c r="E62" s="244"/>
      <c r="F62" s="244"/>
      <c r="G62" s="325"/>
      <c r="H62" s="326" t="s">
        <v>510</v>
      </c>
      <c r="I62" s="327">
        <v>524290</v>
      </c>
      <c r="J62" s="328">
        <v>66540</v>
      </c>
      <c r="K62" s="329">
        <v>16.7</v>
      </c>
      <c r="L62" s="330">
        <v>59445</v>
      </c>
      <c r="M62" s="331">
        <v>-0.3</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8" t="s">
        <v>3</v>
      </c>
      <c r="D47" s="1148"/>
      <c r="E47" s="1149"/>
      <c r="F47" s="11">
        <v>21.35</v>
      </c>
      <c r="G47" s="12">
        <v>26.81</v>
      </c>
      <c r="H47" s="12">
        <v>29.67</v>
      </c>
      <c r="I47" s="12">
        <v>30.89</v>
      </c>
      <c r="J47" s="13">
        <v>31.79</v>
      </c>
    </row>
    <row r="48" spans="2:10" ht="57.75" customHeight="1">
      <c r="B48" s="14"/>
      <c r="C48" s="1150" t="s">
        <v>4</v>
      </c>
      <c r="D48" s="1150"/>
      <c r="E48" s="1151"/>
      <c r="F48" s="15">
        <v>9.02</v>
      </c>
      <c r="G48" s="16">
        <v>8.92</v>
      </c>
      <c r="H48" s="16">
        <v>7.69</v>
      </c>
      <c r="I48" s="16">
        <v>7.1</v>
      </c>
      <c r="J48" s="17">
        <v>6.76</v>
      </c>
    </row>
    <row r="49" spans="2:10" ht="57.75" customHeight="1" thickBot="1">
      <c r="B49" s="18"/>
      <c r="C49" s="1152" t="s">
        <v>5</v>
      </c>
      <c r="D49" s="1152"/>
      <c r="E49" s="1153"/>
      <c r="F49" s="19">
        <v>1.1299999999999999</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60" t="s">
        <v>526</v>
      </c>
      <c r="D34" s="1160"/>
      <c r="E34" s="1161"/>
      <c r="F34" s="32">
        <v>11.58</v>
      </c>
      <c r="G34" s="33">
        <v>13.17</v>
      </c>
      <c r="H34" s="33">
        <v>11.72</v>
      </c>
      <c r="I34" s="33">
        <v>13.05</v>
      </c>
      <c r="J34" s="34">
        <v>14.9</v>
      </c>
      <c r="K34" s="22"/>
      <c r="L34" s="22"/>
      <c r="M34" s="22"/>
      <c r="N34" s="22"/>
      <c r="O34" s="22"/>
      <c r="P34" s="22"/>
    </row>
    <row r="35" spans="1:16" ht="39" customHeight="1">
      <c r="A35" s="22"/>
      <c r="B35" s="35"/>
      <c r="C35" s="1154" t="s">
        <v>527</v>
      </c>
      <c r="D35" s="1155"/>
      <c r="E35" s="1156"/>
      <c r="F35" s="36">
        <v>9.01</v>
      </c>
      <c r="G35" s="37">
        <v>8.92</v>
      </c>
      <c r="H35" s="37">
        <v>7.68</v>
      </c>
      <c r="I35" s="37">
        <v>7.09</v>
      </c>
      <c r="J35" s="38">
        <v>6.76</v>
      </c>
      <c r="K35" s="22"/>
      <c r="L35" s="22"/>
      <c r="M35" s="22"/>
      <c r="N35" s="22"/>
      <c r="O35" s="22"/>
      <c r="P35" s="22"/>
    </row>
    <row r="36" spans="1:16" ht="39" customHeight="1">
      <c r="A36" s="22"/>
      <c r="B36" s="35"/>
      <c r="C36" s="1154" t="s">
        <v>528</v>
      </c>
      <c r="D36" s="1155"/>
      <c r="E36" s="1156"/>
      <c r="F36" s="36">
        <v>1.51</v>
      </c>
      <c r="G36" s="37">
        <v>1.24</v>
      </c>
      <c r="H36" s="37">
        <v>1.92</v>
      </c>
      <c r="I36" s="37">
        <v>1.5</v>
      </c>
      <c r="J36" s="38">
        <v>1.67</v>
      </c>
      <c r="K36" s="22"/>
      <c r="L36" s="22"/>
      <c r="M36" s="22"/>
      <c r="N36" s="22"/>
      <c r="O36" s="22"/>
      <c r="P36" s="22"/>
    </row>
    <row r="37" spans="1:16" ht="39" customHeight="1">
      <c r="A37" s="22"/>
      <c r="B37" s="35"/>
      <c r="C37" s="1154" t="s">
        <v>529</v>
      </c>
      <c r="D37" s="1155"/>
      <c r="E37" s="1156"/>
      <c r="F37" s="36">
        <v>0.73</v>
      </c>
      <c r="G37" s="37">
        <v>0.21</v>
      </c>
      <c r="H37" s="37">
        <v>0.21</v>
      </c>
      <c r="I37" s="37">
        <v>0.44</v>
      </c>
      <c r="J37" s="38">
        <v>0.65</v>
      </c>
      <c r="K37" s="22"/>
      <c r="L37" s="22"/>
      <c r="M37" s="22"/>
      <c r="N37" s="22"/>
      <c r="O37" s="22"/>
      <c r="P37" s="22"/>
    </row>
    <row r="38" spans="1:16" ht="39" customHeight="1">
      <c r="A38" s="22"/>
      <c r="B38" s="35"/>
      <c r="C38" s="1154" t="s">
        <v>530</v>
      </c>
      <c r="D38" s="1155"/>
      <c r="E38" s="1156"/>
      <c r="F38" s="36">
        <v>0.09</v>
      </c>
      <c r="G38" s="37">
        <v>0.09</v>
      </c>
      <c r="H38" s="37">
        <v>0.11</v>
      </c>
      <c r="I38" s="37">
        <v>0.23</v>
      </c>
      <c r="J38" s="38">
        <v>0.19</v>
      </c>
      <c r="K38" s="22"/>
      <c r="L38" s="22"/>
      <c r="M38" s="22"/>
      <c r="N38" s="22"/>
      <c r="O38" s="22"/>
      <c r="P38" s="22"/>
    </row>
    <row r="39" spans="1:16" ht="39" customHeight="1">
      <c r="A39" s="22"/>
      <c r="B39" s="35"/>
      <c r="C39" s="1154" t="s">
        <v>531</v>
      </c>
      <c r="D39" s="1155"/>
      <c r="E39" s="1156"/>
      <c r="F39" s="36">
        <v>0.01</v>
      </c>
      <c r="G39" s="37">
        <v>0.01</v>
      </c>
      <c r="H39" s="37">
        <v>0</v>
      </c>
      <c r="I39" s="37">
        <v>0.08</v>
      </c>
      <c r="J39" s="38">
        <v>7.0000000000000007E-2</v>
      </c>
      <c r="K39" s="22"/>
      <c r="L39" s="22"/>
      <c r="M39" s="22"/>
      <c r="N39" s="22"/>
      <c r="O39" s="22"/>
      <c r="P39" s="22"/>
    </row>
    <row r="40" spans="1:16" ht="39" customHeight="1">
      <c r="A40" s="22"/>
      <c r="B40" s="35"/>
      <c r="C40" s="1154" t="s">
        <v>532</v>
      </c>
      <c r="D40" s="1155"/>
      <c r="E40" s="1156"/>
      <c r="F40" s="36">
        <v>0</v>
      </c>
      <c r="G40" s="37">
        <v>0.05</v>
      </c>
      <c r="H40" s="37">
        <v>0.05</v>
      </c>
      <c r="I40" s="37">
        <v>0.05</v>
      </c>
      <c r="J40" s="38">
        <v>0.06</v>
      </c>
      <c r="K40" s="22"/>
      <c r="L40" s="22"/>
      <c r="M40" s="22"/>
      <c r="N40" s="22"/>
      <c r="O40" s="22"/>
      <c r="P40" s="22"/>
    </row>
    <row r="41" spans="1:16" ht="39" customHeight="1">
      <c r="A41" s="22"/>
      <c r="B41" s="35"/>
      <c r="C41" s="1154" t="s">
        <v>533</v>
      </c>
      <c r="D41" s="1155"/>
      <c r="E41" s="1156"/>
      <c r="F41" s="36">
        <v>0.02</v>
      </c>
      <c r="G41" s="37">
        <v>0.03</v>
      </c>
      <c r="H41" s="37">
        <v>0.01</v>
      </c>
      <c r="I41" s="37">
        <v>0.02</v>
      </c>
      <c r="J41" s="38">
        <v>0.01</v>
      </c>
      <c r="K41" s="22"/>
      <c r="L41" s="22"/>
      <c r="M41" s="22"/>
      <c r="N41" s="22"/>
      <c r="O41" s="22"/>
      <c r="P41" s="22"/>
    </row>
    <row r="42" spans="1:16" ht="39" customHeight="1">
      <c r="A42" s="22"/>
      <c r="B42" s="39"/>
      <c r="C42" s="1154" t="s">
        <v>534</v>
      </c>
      <c r="D42" s="1155"/>
      <c r="E42" s="1156"/>
      <c r="F42" s="36" t="s">
        <v>479</v>
      </c>
      <c r="G42" s="37" t="s">
        <v>479</v>
      </c>
      <c r="H42" s="37" t="s">
        <v>479</v>
      </c>
      <c r="I42" s="37" t="s">
        <v>479</v>
      </c>
      <c r="J42" s="38" t="s">
        <v>479</v>
      </c>
      <c r="K42" s="22"/>
      <c r="L42" s="22"/>
      <c r="M42" s="22"/>
      <c r="N42" s="22"/>
      <c r="O42" s="22"/>
      <c r="P42" s="22"/>
    </row>
    <row r="43" spans="1:16" ht="39" customHeight="1" thickBot="1">
      <c r="A43" s="22"/>
      <c r="B43" s="40"/>
      <c r="C43" s="1157" t="s">
        <v>535</v>
      </c>
      <c r="D43" s="1158"/>
      <c r="E43" s="1159"/>
      <c r="F43" s="41">
        <v>0</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70" t="s">
        <v>11</v>
      </c>
      <c r="C45" s="1171"/>
      <c r="D45" s="58"/>
      <c r="E45" s="1176" t="s">
        <v>12</v>
      </c>
      <c r="F45" s="1176"/>
      <c r="G45" s="1176"/>
      <c r="H45" s="1176"/>
      <c r="I45" s="1176"/>
      <c r="J45" s="1177"/>
      <c r="K45" s="59">
        <v>995</v>
      </c>
      <c r="L45" s="60">
        <v>896</v>
      </c>
      <c r="M45" s="60">
        <v>825</v>
      </c>
      <c r="N45" s="60">
        <v>794</v>
      </c>
      <c r="O45" s="61">
        <v>742</v>
      </c>
      <c r="P45" s="48"/>
      <c r="Q45" s="48"/>
      <c r="R45" s="48"/>
      <c r="S45" s="48"/>
      <c r="T45" s="48"/>
      <c r="U45" s="48"/>
    </row>
    <row r="46" spans="1:21" ht="30.75" customHeight="1">
      <c r="A46" s="48"/>
      <c r="B46" s="1172"/>
      <c r="C46" s="1173"/>
      <c r="D46" s="62"/>
      <c r="E46" s="1164" t="s">
        <v>13</v>
      </c>
      <c r="F46" s="1164"/>
      <c r="G46" s="1164"/>
      <c r="H46" s="1164"/>
      <c r="I46" s="1164"/>
      <c r="J46" s="1165"/>
      <c r="K46" s="63" t="s">
        <v>479</v>
      </c>
      <c r="L46" s="64" t="s">
        <v>479</v>
      </c>
      <c r="M46" s="64" t="s">
        <v>479</v>
      </c>
      <c r="N46" s="64" t="s">
        <v>479</v>
      </c>
      <c r="O46" s="65" t="s">
        <v>479</v>
      </c>
      <c r="P46" s="48"/>
      <c r="Q46" s="48"/>
      <c r="R46" s="48"/>
      <c r="S46" s="48"/>
      <c r="T46" s="48"/>
      <c r="U46" s="48"/>
    </row>
    <row r="47" spans="1:21" ht="30.75" customHeight="1">
      <c r="A47" s="48"/>
      <c r="B47" s="1172"/>
      <c r="C47" s="1173"/>
      <c r="D47" s="62"/>
      <c r="E47" s="1164" t="s">
        <v>14</v>
      </c>
      <c r="F47" s="1164"/>
      <c r="G47" s="1164"/>
      <c r="H47" s="1164"/>
      <c r="I47" s="1164"/>
      <c r="J47" s="1165"/>
      <c r="K47" s="63" t="s">
        <v>479</v>
      </c>
      <c r="L47" s="64" t="s">
        <v>479</v>
      </c>
      <c r="M47" s="64" t="s">
        <v>479</v>
      </c>
      <c r="N47" s="64" t="s">
        <v>479</v>
      </c>
      <c r="O47" s="65" t="s">
        <v>479</v>
      </c>
      <c r="P47" s="48"/>
      <c r="Q47" s="48"/>
      <c r="R47" s="48"/>
      <c r="S47" s="48"/>
      <c r="T47" s="48"/>
      <c r="U47" s="48"/>
    </row>
    <row r="48" spans="1:21" ht="30.75" customHeight="1">
      <c r="A48" s="48"/>
      <c r="B48" s="1172"/>
      <c r="C48" s="1173"/>
      <c r="D48" s="62"/>
      <c r="E48" s="1164" t="s">
        <v>15</v>
      </c>
      <c r="F48" s="1164"/>
      <c r="G48" s="1164"/>
      <c r="H48" s="1164"/>
      <c r="I48" s="1164"/>
      <c r="J48" s="1165"/>
      <c r="K48" s="63">
        <v>199</v>
      </c>
      <c r="L48" s="64">
        <v>213</v>
      </c>
      <c r="M48" s="64">
        <v>209</v>
      </c>
      <c r="N48" s="64">
        <v>216</v>
      </c>
      <c r="O48" s="65">
        <v>216</v>
      </c>
      <c r="P48" s="48"/>
      <c r="Q48" s="48"/>
      <c r="R48" s="48"/>
      <c r="S48" s="48"/>
      <c r="T48" s="48"/>
      <c r="U48" s="48"/>
    </row>
    <row r="49" spans="1:21" ht="30.75" customHeight="1">
      <c r="A49" s="48"/>
      <c r="B49" s="1172"/>
      <c r="C49" s="1173"/>
      <c r="D49" s="62"/>
      <c r="E49" s="1164" t="s">
        <v>16</v>
      </c>
      <c r="F49" s="1164"/>
      <c r="G49" s="1164"/>
      <c r="H49" s="1164"/>
      <c r="I49" s="1164"/>
      <c r="J49" s="1165"/>
      <c r="K49" s="63">
        <v>47</v>
      </c>
      <c r="L49" s="64">
        <v>50</v>
      </c>
      <c r="M49" s="64">
        <v>39</v>
      </c>
      <c r="N49" s="64">
        <v>28</v>
      </c>
      <c r="O49" s="65">
        <v>25</v>
      </c>
      <c r="P49" s="48"/>
      <c r="Q49" s="48"/>
      <c r="R49" s="48"/>
      <c r="S49" s="48"/>
      <c r="T49" s="48"/>
      <c r="U49" s="48"/>
    </row>
    <row r="50" spans="1:21" ht="30.75" customHeight="1">
      <c r="A50" s="48"/>
      <c r="B50" s="1172"/>
      <c r="C50" s="1173"/>
      <c r="D50" s="62"/>
      <c r="E50" s="1164" t="s">
        <v>17</v>
      </c>
      <c r="F50" s="1164"/>
      <c r="G50" s="1164"/>
      <c r="H50" s="1164"/>
      <c r="I50" s="1164"/>
      <c r="J50" s="1165"/>
      <c r="K50" s="63">
        <v>22</v>
      </c>
      <c r="L50" s="64">
        <v>13</v>
      </c>
      <c r="M50" s="64">
        <v>12</v>
      </c>
      <c r="N50" s="64">
        <v>12</v>
      </c>
      <c r="O50" s="65">
        <v>7</v>
      </c>
      <c r="P50" s="48"/>
      <c r="Q50" s="48"/>
      <c r="R50" s="48"/>
      <c r="S50" s="48"/>
      <c r="T50" s="48"/>
      <c r="U50" s="48"/>
    </row>
    <row r="51" spans="1:21" ht="30.75" customHeight="1">
      <c r="A51" s="48"/>
      <c r="B51" s="1174"/>
      <c r="C51" s="1175"/>
      <c r="D51" s="66"/>
      <c r="E51" s="1164" t="s">
        <v>18</v>
      </c>
      <c r="F51" s="1164"/>
      <c r="G51" s="1164"/>
      <c r="H51" s="1164"/>
      <c r="I51" s="1164"/>
      <c r="J51" s="1165"/>
      <c r="K51" s="63" t="s">
        <v>479</v>
      </c>
      <c r="L51" s="64" t="s">
        <v>479</v>
      </c>
      <c r="M51" s="64" t="s">
        <v>479</v>
      </c>
      <c r="N51" s="64" t="s">
        <v>479</v>
      </c>
      <c r="O51" s="65" t="s">
        <v>479</v>
      </c>
      <c r="P51" s="48"/>
      <c r="Q51" s="48"/>
      <c r="R51" s="48"/>
      <c r="S51" s="48"/>
      <c r="T51" s="48"/>
      <c r="U51" s="48"/>
    </row>
    <row r="52" spans="1:21" ht="30.75" customHeight="1">
      <c r="A52" s="48"/>
      <c r="B52" s="1162" t="s">
        <v>19</v>
      </c>
      <c r="C52" s="1163"/>
      <c r="D52" s="66"/>
      <c r="E52" s="1164" t="s">
        <v>20</v>
      </c>
      <c r="F52" s="1164"/>
      <c r="G52" s="1164"/>
      <c r="H52" s="1164"/>
      <c r="I52" s="1164"/>
      <c r="J52" s="1165"/>
      <c r="K52" s="63">
        <v>901</v>
      </c>
      <c r="L52" s="64">
        <v>841</v>
      </c>
      <c r="M52" s="64">
        <v>790</v>
      </c>
      <c r="N52" s="64">
        <v>772</v>
      </c>
      <c r="O52" s="65">
        <v>750</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362</v>
      </c>
      <c r="L53" s="69">
        <v>331</v>
      </c>
      <c r="M53" s="69">
        <v>295</v>
      </c>
      <c r="N53" s="69">
        <v>278</v>
      </c>
      <c r="O53" s="70">
        <v>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2016-04-18T02:23:16Z</cp:lastPrinted>
  <dcterms:created xsi:type="dcterms:W3CDTF">2016-02-15T00:43:51Z</dcterms:created>
  <dcterms:modified xsi:type="dcterms:W3CDTF">2017-03-29T05:57:18Z</dcterms:modified>
</cp:coreProperties>
</file>