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tMtZ2wDkCr/pOudWlZSK4L2cCVQ4s/oZyGpGMmC4XiYhHZPndCNeMyrnyKngWuNwQGRX5moyHIBhclMJVoxDg==" workbookSaltValue="SvA0D9OwU0oLYRMetKYhbg==" workbookSpinCount="100000" lockStructure="1"/>
  <bookViews>
    <workbookView xWindow="-15" yWindow="-15" windowWidth="14400" windowHeight="1176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<sst xmlns="http://schemas.openxmlformats.org/spreadsheetml/2006/main" count="240" uniqueCount="126">
  <si>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</si>
  <si>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</si>
  <si>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</si>
  <si>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</si>
  <si>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</si>
  <si>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</si>
  <si>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</si>
  <si>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</si>
  <si>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</si>
  <si>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</si>
  <si>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</si>
  <si>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</si>
  <si>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</si>
  <si>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</si>
  <si>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</si>
  <si>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</si>
  <si>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</si>
  <si>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</si>
  <si>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</si>
  <si>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</si>
  <si>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</si>
  <si>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</si>
  <si>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</si>
  <si>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</si>
  <si>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</si>
  <si>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</si>
  <si>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</si>
  <si>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</si>
  <si>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</si>
  <si>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</si>
  <si>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</si>
  <si>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</si>
  <si>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</si>
  <si>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</si>
  <si>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</si>
  <si>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</si>
  <si>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</si>
  <si>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</si>
  <si>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</si>
  <si>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</si>
  <si>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</si>
  <si>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</si>
  <si>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</si>
  <si>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</si>
  <si>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</si>
  <si>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</si>
  <si>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</si>
  <si>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</si>
  <si>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</si>
  <si>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</si>
  <si>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</si>
  <si>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</si>
  <si>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</si>
  <si>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</si>
  <si>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</si>
  <si>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</si>
  <si>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</si>
  <si>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</si>
  <si>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</si>
  <si>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</si>
  <si>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</si>
  <si>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</si>
  <si>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</si>
  <si>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</si>
  <si>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</si>
  <si>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</si>
  <si>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</si>
  <si>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</si>
  <si>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</si>
  <si>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</si>
  <si>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</si>
  <si>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</si>
  <si>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</si>
  <si>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</si>
  <si>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</si>
  <si>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</si>
  <si>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</si>
  <si>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</si>
  <si>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</si>
  <si>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</si>
  <si>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</si>
  <si>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</si>
  <si>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</si>
  <si>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</si>
  <si>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</si>
  <si>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</si>
  <si>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</si>
  <si>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</si>
  <si>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</si>
  <si>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</si>
  <si>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</si>
  <si>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</si>
  <si>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</si>
  <si>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</si>
  <si>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</si>
  <si>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</si>
  <si>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</si>
  <si>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</si>
  <si>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</si>
  <si>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</si>
  <si>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</si>
  <si>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</si>
  <si>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</si>
  <si>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</si>
  <si>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</si>
  <si>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</si>
  <si>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</si>
  <si>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</si>
  <si>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</si>
  <si>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</si>
  <si>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飯豊町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</si>
  <si>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</si>
  <si>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</si>
  <si>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</si>
  <si>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</si>
  <si>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</si>
  <si>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</si>
  <si>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</si>
  <si>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</si>
  <si>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</si>
  <si>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</si>
  <si>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</si>
  <si>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</si>
  <si>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Ｓ61年の事業開始から順次施設整備を進めてきた。
最も早く整備した地区は30年以上が経過していることから計画的な設備更新の検討、準備期に到達している。</t>
    <rPh sb="3" eb="4">
      <t>ネン</t>
    </rPh>
    <rPh sb="5" eb="7">
      <t>ジギョウ</t>
    </rPh>
    <rPh sb="7" eb="9">
      <t>カイシ</t>
    </rPh>
    <rPh sb="11" eb="13">
      <t>ジュンジ</t>
    </rPh>
    <rPh sb="13" eb="15">
      <t>シセツ</t>
    </rPh>
    <rPh sb="15" eb="17">
      <t>セイビ</t>
    </rPh>
    <rPh sb="18" eb="19">
      <t>スス</t>
    </rPh>
    <rPh sb="25" eb="26">
      <t>モット</t>
    </rPh>
    <rPh sb="27" eb="28">
      <t>ハヤ</t>
    </rPh>
    <rPh sb="29" eb="31">
      <t>セイビ</t>
    </rPh>
    <rPh sb="33" eb="35">
      <t>チク</t>
    </rPh>
    <rPh sb="38" eb="39">
      <t>ネン</t>
    </rPh>
    <rPh sb="39" eb="41">
      <t>イジョウ</t>
    </rPh>
    <rPh sb="42" eb="44">
      <t>ケイカ</t>
    </rPh>
    <rPh sb="52" eb="55">
      <t>ケイカクテキ</t>
    </rPh>
    <rPh sb="56" eb="58">
      <t>セツビ</t>
    </rPh>
    <rPh sb="58" eb="60">
      <t>コウシン</t>
    </rPh>
    <rPh sb="61" eb="63">
      <t>ケントウ</t>
    </rPh>
    <rPh sb="64" eb="66">
      <t>ジュンビ</t>
    </rPh>
    <rPh sb="66" eb="67">
      <t>キ</t>
    </rPh>
    <rPh sb="68" eb="70">
      <t>トウタツ</t>
    </rPh>
    <phoneticPr fontId="15"/>
  </si>
  <si>
    <t>①から、収益に対し費用の方が大きく他会計繰入金への依存割合が増加している。要因として適正な料金体系となっていないこと、投資的事業が継続しており、地方債償還が大きく膨らんでいるためと考えている。
④から、類似団体と比して高い数値で推移している。Ｈ30年まで投資的事業を抱えているため、企業債残高が増えていることが影響している。
⑤から、依然として低い数値を示しており、使用料収入以外に依存している割合が高い。適正な料金体系の見直しが急務であると考えている。なお料金の見直し時期としては、Ｈ32年を目標として準備を進めている。
⑥から、依然として類似団体よりも高い数値を示している。人口減少と散居集落等管路効率の良くないところが要因となって汚水処理費を上げていると考えている。
⑦から、人口減少もあって施設の利用効率は６０％以下となっている。施設利用率は８０％を目標としたいところではある。現在の数値から、施設統合も検討しなければならない。
⑧から、今後施設整備計画の完了に向かい水洗化率は上昇が見込まれる。水洗化率１００％に向けて更に努力していく。</t>
    <rPh sb="4" eb="6">
      <t>シュウエキ</t>
    </rPh>
    <rPh sb="7" eb="8">
      <t>タイ</t>
    </rPh>
    <rPh sb="9" eb="11">
      <t>ヒヨウ</t>
    </rPh>
    <rPh sb="12" eb="13">
      <t>ホウ</t>
    </rPh>
    <rPh sb="14" eb="15">
      <t>オオ</t>
    </rPh>
    <rPh sb="17" eb="18">
      <t>タ</t>
    </rPh>
    <rPh sb="18" eb="20">
      <t>カイケイ</t>
    </rPh>
    <rPh sb="20" eb="22">
      <t>クリイレ</t>
    </rPh>
    <rPh sb="22" eb="23">
      <t>キン</t>
    </rPh>
    <rPh sb="25" eb="27">
      <t>イゾン</t>
    </rPh>
    <rPh sb="27" eb="29">
      <t>ワリアイ</t>
    </rPh>
    <rPh sb="30" eb="32">
      <t>ゾウカ</t>
    </rPh>
    <rPh sb="37" eb="39">
      <t>ヨウイン</t>
    </rPh>
    <rPh sb="42" eb="44">
      <t>テキセイ</t>
    </rPh>
    <rPh sb="45" eb="47">
      <t>リョウキン</t>
    </rPh>
    <rPh sb="47" eb="49">
      <t>タイケイ</t>
    </rPh>
    <rPh sb="59" eb="62">
      <t>トウシテキ</t>
    </rPh>
    <rPh sb="62" eb="64">
      <t>ジギョウ</t>
    </rPh>
    <rPh sb="65" eb="67">
      <t>ケイゾク</t>
    </rPh>
    <rPh sb="72" eb="74">
      <t>チホウ</t>
    </rPh>
    <rPh sb="74" eb="75">
      <t>サイ</t>
    </rPh>
    <rPh sb="75" eb="77">
      <t>ショウカン</t>
    </rPh>
    <rPh sb="78" eb="79">
      <t>オオ</t>
    </rPh>
    <rPh sb="81" eb="82">
      <t>フク</t>
    </rPh>
    <rPh sb="90" eb="91">
      <t>カンガ</t>
    </rPh>
    <rPh sb="101" eb="103">
      <t>ルイジ</t>
    </rPh>
    <rPh sb="103" eb="105">
      <t>ダンタイ</t>
    </rPh>
    <rPh sb="106" eb="107">
      <t>ヒ</t>
    </rPh>
    <rPh sb="109" eb="110">
      <t>タカ</t>
    </rPh>
    <rPh sb="111" eb="113">
      <t>スウチ</t>
    </rPh>
    <rPh sb="114" eb="116">
      <t>スイイ</t>
    </rPh>
    <rPh sb="124" eb="125">
      <t>ネン</t>
    </rPh>
    <rPh sb="127" eb="130">
      <t>トウシテキ</t>
    </rPh>
    <rPh sb="130" eb="132">
      <t>ジギョウ</t>
    </rPh>
    <rPh sb="133" eb="134">
      <t>カカ</t>
    </rPh>
    <rPh sb="141" eb="143">
      <t>キギョウ</t>
    </rPh>
    <rPh sb="143" eb="144">
      <t>サイ</t>
    </rPh>
    <rPh sb="144" eb="146">
      <t>ザンダカ</t>
    </rPh>
    <rPh sb="147" eb="148">
      <t>フ</t>
    </rPh>
    <rPh sb="155" eb="157">
      <t>エイキョウ</t>
    </rPh>
    <rPh sb="167" eb="169">
      <t>イゼン</t>
    </rPh>
    <rPh sb="172" eb="173">
      <t>ヒク</t>
    </rPh>
    <rPh sb="174" eb="176">
      <t>スウチ</t>
    </rPh>
    <rPh sb="177" eb="178">
      <t>シメ</t>
    </rPh>
    <rPh sb="183" eb="185">
      <t>シヨウ</t>
    </rPh>
    <rPh sb="185" eb="186">
      <t>リョウ</t>
    </rPh>
    <rPh sb="186" eb="188">
      <t>シュウニュウ</t>
    </rPh>
    <rPh sb="188" eb="190">
      <t>イガイ</t>
    </rPh>
    <rPh sb="191" eb="193">
      <t>イゾン</t>
    </rPh>
    <rPh sb="197" eb="199">
      <t>ワリアイ</t>
    </rPh>
    <rPh sb="200" eb="201">
      <t>タカ</t>
    </rPh>
    <rPh sb="203" eb="205">
      <t>テキセイ</t>
    </rPh>
    <rPh sb="206" eb="208">
      <t>リョウキン</t>
    </rPh>
    <rPh sb="208" eb="210">
      <t>タイケイ</t>
    </rPh>
    <rPh sb="211" eb="213">
      <t>ミナオ</t>
    </rPh>
    <rPh sb="215" eb="217">
      <t>キュウム</t>
    </rPh>
    <rPh sb="221" eb="222">
      <t>カンガ</t>
    </rPh>
    <rPh sb="229" eb="231">
      <t>リョウキン</t>
    </rPh>
    <rPh sb="232" eb="234">
      <t>ミナオ</t>
    </rPh>
    <rPh sb="235" eb="237">
      <t>ジキ</t>
    </rPh>
    <rPh sb="245" eb="246">
      <t>ネン</t>
    </rPh>
    <rPh sb="247" eb="249">
      <t>モクヒョウ</t>
    </rPh>
    <rPh sb="252" eb="254">
      <t>ジュンビ</t>
    </rPh>
    <rPh sb="255" eb="256">
      <t>スス</t>
    </rPh>
    <rPh sb="271" eb="273">
      <t>ルイジ</t>
    </rPh>
    <rPh sb="273" eb="275">
      <t>ダンタイ</t>
    </rPh>
    <rPh sb="278" eb="279">
      <t>タカ</t>
    </rPh>
    <rPh sb="289" eb="291">
      <t>ジンコウ</t>
    </rPh>
    <rPh sb="291" eb="293">
      <t>ゲンショウ</t>
    </rPh>
    <rPh sb="294" eb="296">
      <t>サンキョ</t>
    </rPh>
    <rPh sb="296" eb="298">
      <t>シュウラク</t>
    </rPh>
    <rPh sb="298" eb="299">
      <t>トウ</t>
    </rPh>
    <rPh sb="299" eb="301">
      <t>カンロ</t>
    </rPh>
    <rPh sb="301" eb="303">
      <t>コウリツ</t>
    </rPh>
    <rPh sb="304" eb="305">
      <t>ヨ</t>
    </rPh>
    <rPh sb="312" eb="314">
      <t>ヨウイン</t>
    </rPh>
    <rPh sb="318" eb="320">
      <t>オスイ</t>
    </rPh>
    <rPh sb="320" eb="322">
      <t>ショリ</t>
    </rPh>
    <rPh sb="322" eb="323">
      <t>ヒ</t>
    </rPh>
    <rPh sb="324" eb="325">
      <t>ア</t>
    </rPh>
    <rPh sb="330" eb="331">
      <t>カンガ</t>
    </rPh>
    <rPh sb="341" eb="343">
      <t>ジンコウ</t>
    </rPh>
    <rPh sb="343" eb="345">
      <t>ゲンショウ</t>
    </rPh>
    <rPh sb="349" eb="351">
      <t>シセツ</t>
    </rPh>
    <rPh sb="352" eb="354">
      <t>リヨウ</t>
    </rPh>
    <rPh sb="354" eb="356">
      <t>コウリツ</t>
    </rPh>
    <rPh sb="360" eb="362">
      <t>イカ</t>
    </rPh>
    <rPh sb="369" eb="371">
      <t>シセツ</t>
    </rPh>
    <rPh sb="371" eb="373">
      <t>リヨウ</t>
    </rPh>
    <rPh sb="373" eb="374">
      <t>リツ</t>
    </rPh>
    <rPh sb="379" eb="381">
      <t>モクヒョウ</t>
    </rPh>
    <rPh sb="393" eb="395">
      <t>ゲンザイ</t>
    </rPh>
    <rPh sb="396" eb="398">
      <t>スウチ</t>
    </rPh>
    <rPh sb="401" eb="403">
      <t>シセツ</t>
    </rPh>
    <rPh sb="403" eb="405">
      <t>トウゴウ</t>
    </rPh>
    <rPh sb="406" eb="408">
      <t>ケントウ</t>
    </rPh>
    <rPh sb="423" eb="425">
      <t>コンゴ</t>
    </rPh>
    <rPh sb="425" eb="427">
      <t>シセツ</t>
    </rPh>
    <rPh sb="427" eb="429">
      <t>セイビ</t>
    </rPh>
    <rPh sb="429" eb="431">
      <t>ケイカク</t>
    </rPh>
    <rPh sb="432" eb="434">
      <t>カンリョウ</t>
    </rPh>
    <rPh sb="435" eb="436">
      <t>ム</t>
    </rPh>
    <rPh sb="438" eb="441">
      <t>スイセンカ</t>
    </rPh>
    <rPh sb="441" eb="442">
      <t>リツ</t>
    </rPh>
    <rPh sb="443" eb="445">
      <t>ジョウショウ</t>
    </rPh>
    <rPh sb="446" eb="448">
      <t>ミコ</t>
    </rPh>
    <rPh sb="452" eb="455">
      <t>スイセンカ</t>
    </rPh>
    <rPh sb="455" eb="456">
      <t>リツ</t>
    </rPh>
    <rPh sb="461" eb="462">
      <t>ム</t>
    </rPh>
    <rPh sb="464" eb="465">
      <t>サラ</t>
    </rPh>
    <rPh sb="466" eb="468">
      <t>ドリョク</t>
    </rPh>
    <phoneticPr fontId="15"/>
  </si>
  <si>
    <t>処理施設の老朽化対策として、長寿命化など計画的な更新を検討し、料金水準適正化の検討、公債費抑制のため起債事業を精査しながら他会計繰入金の依存割合を小さくする必要がある。しかし、人口の減少、高齢化が進行している当町の状況にあってライフライン料金の値上げは行政サービスの低下に繋がりかねず慎重にならざるを得ない。
老朽化施設も多くかかえていることから、施設統廃合、ダウンサイジング、広域連携等持続可能な将来検討をしていく。
集合処理方式と個別処理方式を比較した場合、汚水処理原価では個別処理方式にその優位性が存在した。当町のような散居集落において今後生活排水処理事業を推進していくとき、経済的より優位な方法を更新時においても選択していく。</t>
    <rPh sb="0" eb="2">
      <t>ショリ</t>
    </rPh>
    <rPh sb="2" eb="4">
      <t>シセツ</t>
    </rPh>
    <rPh sb="5" eb="8">
      <t>ロウキュウカ</t>
    </rPh>
    <rPh sb="8" eb="10">
      <t>タイサク</t>
    </rPh>
    <rPh sb="14" eb="15">
      <t>チョウ</t>
    </rPh>
    <rPh sb="15" eb="18">
      <t>ジュミョウカ</t>
    </rPh>
    <rPh sb="20" eb="23">
      <t>ケイカクテキ</t>
    </rPh>
    <rPh sb="24" eb="26">
      <t>コウシン</t>
    </rPh>
    <rPh sb="27" eb="29">
      <t>ケントウ</t>
    </rPh>
    <rPh sb="31" eb="33">
      <t>リョウキン</t>
    </rPh>
    <rPh sb="33" eb="35">
      <t>スイジュン</t>
    </rPh>
    <rPh sb="35" eb="38">
      <t>テキセイカ</t>
    </rPh>
    <rPh sb="39" eb="41">
      <t>ケントウ</t>
    </rPh>
    <rPh sb="42" eb="44">
      <t>コウサイ</t>
    </rPh>
    <rPh sb="44" eb="45">
      <t>ヒ</t>
    </rPh>
    <rPh sb="45" eb="47">
      <t>ヨクセイ</t>
    </rPh>
    <rPh sb="50" eb="52">
      <t>キサイ</t>
    </rPh>
    <rPh sb="52" eb="54">
      <t>ジギョウ</t>
    </rPh>
    <rPh sb="55" eb="57">
      <t>セイサ</t>
    </rPh>
    <rPh sb="61" eb="62">
      <t>タ</t>
    </rPh>
    <rPh sb="62" eb="64">
      <t>カイケイ</t>
    </rPh>
    <rPh sb="64" eb="66">
      <t>クリイレ</t>
    </rPh>
    <rPh sb="66" eb="67">
      <t>キン</t>
    </rPh>
    <rPh sb="68" eb="70">
      <t>イゾン</t>
    </rPh>
    <rPh sb="70" eb="72">
      <t>ワリアイ</t>
    </rPh>
    <rPh sb="73" eb="74">
      <t>チイ</t>
    </rPh>
    <rPh sb="78" eb="80">
      <t>ヒツヨウ</t>
    </rPh>
    <rPh sb="88" eb="90">
      <t>ジンコウ</t>
    </rPh>
    <rPh sb="91" eb="93">
      <t>ゲンショウ</t>
    </rPh>
    <rPh sb="94" eb="97">
      <t>コウレイカ</t>
    </rPh>
    <rPh sb="98" eb="100">
      <t>シンコウ</t>
    </rPh>
    <rPh sb="104" eb="106">
      <t>トウチョウ</t>
    </rPh>
    <rPh sb="107" eb="109">
      <t>ジョウキョウ</t>
    </rPh>
    <rPh sb="119" eb="121">
      <t>リョウキン</t>
    </rPh>
    <rPh sb="122" eb="124">
      <t>ネア</t>
    </rPh>
    <rPh sb="126" eb="128">
      <t>ギョウセイ</t>
    </rPh>
    <rPh sb="133" eb="135">
      <t>テイカ</t>
    </rPh>
    <rPh sb="136" eb="137">
      <t>ツナ</t>
    </rPh>
    <rPh sb="142" eb="144">
      <t>シンチョウ</t>
    </rPh>
    <rPh sb="150" eb="151">
      <t>エ</t>
    </rPh>
    <rPh sb="155" eb="158">
      <t>ロウキュウカ</t>
    </rPh>
    <rPh sb="158" eb="160">
      <t>シセツ</t>
    </rPh>
    <rPh sb="161" eb="162">
      <t>オオ</t>
    </rPh>
    <rPh sb="174" eb="176">
      <t>シセツ</t>
    </rPh>
    <rPh sb="176" eb="179">
      <t>トウハイゴウ</t>
    </rPh>
    <rPh sb="189" eb="191">
      <t>コウイキ</t>
    </rPh>
    <rPh sb="191" eb="193">
      <t>レンケイ</t>
    </rPh>
    <rPh sb="193" eb="194">
      <t>トウ</t>
    </rPh>
    <rPh sb="194" eb="196">
      <t>ジゾク</t>
    </rPh>
    <rPh sb="196" eb="198">
      <t>カノウ</t>
    </rPh>
    <rPh sb="199" eb="201">
      <t>ショウライ</t>
    </rPh>
    <rPh sb="201" eb="203">
      <t>ケントウ</t>
    </rPh>
    <rPh sb="210" eb="212">
      <t>シュウゴウ</t>
    </rPh>
    <rPh sb="212" eb="214">
      <t>ショリ</t>
    </rPh>
    <rPh sb="214" eb="216">
      <t>ホウシキ</t>
    </rPh>
    <rPh sb="217" eb="219">
      <t>コベツ</t>
    </rPh>
    <rPh sb="219" eb="221">
      <t>ショリ</t>
    </rPh>
    <rPh sb="221" eb="223">
      <t>ホウシキ</t>
    </rPh>
    <rPh sb="224" eb="226">
      <t>ヒカク</t>
    </rPh>
    <rPh sb="228" eb="230">
      <t>バアイ</t>
    </rPh>
    <rPh sb="231" eb="233">
      <t>オスイ</t>
    </rPh>
    <rPh sb="233" eb="235">
      <t>ショリ</t>
    </rPh>
    <rPh sb="235" eb="237">
      <t>ゲンカ</t>
    </rPh>
    <rPh sb="239" eb="241">
      <t>コベツ</t>
    </rPh>
    <rPh sb="241" eb="243">
      <t>ショリ</t>
    </rPh>
    <rPh sb="243" eb="245">
      <t>ホウシキ</t>
    </rPh>
    <rPh sb="248" eb="251">
      <t>ユウイセイ</t>
    </rPh>
    <rPh sb="252" eb="254">
      <t>ソンザイ</t>
    </rPh>
    <rPh sb="257" eb="259">
      <t>トウチョウ</t>
    </rPh>
    <rPh sb="263" eb="265">
      <t>サンキョ</t>
    </rPh>
    <rPh sb="265" eb="267">
      <t>シュウラク</t>
    </rPh>
    <rPh sb="271" eb="273">
      <t>コンゴ</t>
    </rPh>
    <rPh sb="273" eb="275">
      <t>セイカツ</t>
    </rPh>
    <rPh sb="275" eb="277">
      <t>ハイスイ</t>
    </rPh>
    <rPh sb="277" eb="279">
      <t>ショリ</t>
    </rPh>
    <rPh sb="279" eb="281">
      <t>ジギョウ</t>
    </rPh>
    <rPh sb="282" eb="284">
      <t>スイシン</t>
    </rPh>
    <rPh sb="291" eb="294">
      <t>ケイザイテキ</t>
    </rPh>
    <rPh sb="296" eb="298">
      <t>ユウイ</t>
    </rPh>
    <rPh sb="299" eb="301">
      <t>ホウホウ</t>
    </rPh>
    <rPh sb="302" eb="305">
      <t>コウシンジ</t>
    </rPh>
    <rPh sb="310" eb="312">
      <t>センタク</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</si>
</sst>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97-4761-B151-ED81235483E8}"/>
            </c:ext>
          </c:extLst>
        </c:ser>
        <c:dLbls>
          <c:showLegendKey val="0"/>
          <c:showVal val="0"/>
          <c:showCatName val="0"/>
          <c:showSerName val="0"/>
          <c:showPercent val="0"/>
          <c:showBubbleSize val="0"/>
        </c:dLbls>
        <c:gapWidth val="150"/>
        <c:axId val="38611200"/>
        <c:axId val="3861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5C97-4761-B151-ED81235483E8}"/>
            </c:ext>
          </c:extLst>
        </c:ser>
        <c:dLbls>
          <c:showLegendKey val="0"/>
          <c:showVal val="0"/>
          <c:showCatName val="0"/>
          <c:showSerName val="0"/>
          <c:showPercent val="0"/>
          <c:showBubbleSize val="0"/>
        </c:dLbls>
        <c:marker val="1"/>
        <c:smooth val="0"/>
        <c:axId val="38611200"/>
        <c:axId val="38617472"/>
      </c:lineChart>
      <c:dateAx>
        <c:axId val="38611200"/>
        <c:scaling>
          <c:orientation val="minMax"/>
        </c:scaling>
        <c:delete val="1"/>
        <c:axPos val="b"/>
        <c:numFmt formatCode="ge" sourceLinked="1"/>
        <c:majorTickMark val="none"/>
        <c:minorTickMark val="none"/>
        <c:tickLblPos val="none"/>
        <c:crossAx val="38617472"/>
        <c:crosses val="autoZero"/>
        <c:auto val="1"/>
        <c:lblOffset val="100"/>
        <c:baseTimeUnit val="years"/>
      </c:dateAx>
      <c:valAx>
        <c:axId val="3861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1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55.23</c:v>
                </c:pt>
                <c:pt idx="1">
                  <c:v>57.11</c:v>
                </c:pt>
                <c:pt idx="2">
                  <c:v>57.11</c:v>
                </c:pt>
                <c:pt idx="3">
                  <c:v>57.11</c:v>
                </c:pt>
                <c:pt idx="4">
                  <c:v>57.11</c:v>
                </c:pt>
              </c:numCache>
            </c:numRef>
          </c:val>
          <c:extLst xmlns:c16r2="http://schemas.microsoft.com/office/drawing/2015/06/chart">
            <c:ext xmlns:c16="http://schemas.microsoft.com/office/drawing/2014/chart" uri="{C3380CC4-5D6E-409C-BE32-E72D297353CC}">
              <c16:uniqueId val="{00000000-2B6D-4B9A-BC04-CB7DAA8FEB05}"/>
            </c:ext>
          </c:extLst>
        </c:ser>
        <c:dLbls>
          <c:showLegendKey val="0"/>
          <c:showVal val="0"/>
          <c:showCatName val="0"/>
          <c:showSerName val="0"/>
          <c:showPercent val="0"/>
          <c:showBubbleSize val="0"/>
        </c:dLbls>
        <c:gapWidth val="150"/>
        <c:axId val="53602176"/>
        <c:axId val="5360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2B6D-4B9A-BC04-CB7DAA8FEB05}"/>
            </c:ext>
          </c:extLst>
        </c:ser>
        <c:dLbls>
          <c:showLegendKey val="0"/>
          <c:showVal val="0"/>
          <c:showCatName val="0"/>
          <c:showSerName val="0"/>
          <c:showPercent val="0"/>
          <c:showBubbleSize val="0"/>
        </c:dLbls>
        <c:marker val="1"/>
        <c:smooth val="0"/>
        <c:axId val="53602176"/>
        <c:axId val="53608448"/>
      </c:lineChart>
      <c:dateAx>
        <c:axId val="53602176"/>
        <c:scaling>
          <c:orientation val="minMax"/>
        </c:scaling>
        <c:delete val="1"/>
        <c:axPos val="b"/>
        <c:numFmt formatCode="ge" sourceLinked="1"/>
        <c:majorTickMark val="none"/>
        <c:minorTickMark val="none"/>
        <c:tickLblPos val="none"/>
        <c:crossAx val="53608448"/>
        <c:crosses val="autoZero"/>
        <c:auto val="1"/>
        <c:lblOffset val="100"/>
        <c:baseTimeUnit val="years"/>
      </c:dateAx>
      <c:valAx>
        <c:axId val="536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83.74</c:v>
                </c:pt>
                <c:pt idx="1">
                  <c:v>86.73</c:v>
                </c:pt>
                <c:pt idx="2">
                  <c:v>86.73</c:v>
                </c:pt>
                <c:pt idx="3">
                  <c:v>90.2</c:v>
                </c:pt>
                <c:pt idx="4">
                  <c:v>90.2</c:v>
                </c:pt>
              </c:numCache>
            </c:numRef>
          </c:val>
          <c:extLst xmlns:c16r2="http://schemas.microsoft.com/office/drawing/2015/06/chart">
            <c:ext xmlns:c16="http://schemas.microsoft.com/office/drawing/2014/chart" uri="{C3380CC4-5D6E-409C-BE32-E72D297353CC}">
              <c16:uniqueId val="{00000000-1779-4750-9771-57373648FD5A}"/>
            </c:ext>
          </c:extLst>
        </c:ser>
        <c:dLbls>
          <c:showLegendKey val="0"/>
          <c:showVal val="0"/>
          <c:showCatName val="0"/>
          <c:showSerName val="0"/>
          <c:showPercent val="0"/>
          <c:showBubbleSize val="0"/>
        </c:dLbls>
        <c:gapWidth val="150"/>
        <c:axId val="53647616"/>
        <c:axId val="5364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1779-4750-9771-57373648FD5A}"/>
            </c:ext>
          </c:extLst>
        </c:ser>
        <c:dLbls>
          <c:showLegendKey val="0"/>
          <c:showVal val="0"/>
          <c:showCatName val="0"/>
          <c:showSerName val="0"/>
          <c:showPercent val="0"/>
          <c:showBubbleSize val="0"/>
        </c:dLbls>
        <c:marker val="1"/>
        <c:smooth val="0"/>
        <c:axId val="53647616"/>
        <c:axId val="53649792"/>
      </c:lineChart>
      <c:dateAx>
        <c:axId val="53647616"/>
        <c:scaling>
          <c:orientation val="minMax"/>
        </c:scaling>
        <c:delete val="1"/>
        <c:axPos val="b"/>
        <c:numFmt formatCode="ge" sourceLinked="1"/>
        <c:majorTickMark val="none"/>
        <c:minorTickMark val="none"/>
        <c:tickLblPos val="none"/>
        <c:crossAx val="53649792"/>
        <c:crosses val="autoZero"/>
        <c:auto val="1"/>
        <c:lblOffset val="100"/>
        <c:baseTimeUnit val="years"/>
      </c:dateAx>
      <c:valAx>
        <c:axId val="536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51.2</c:v>
                </c:pt>
                <c:pt idx="1">
                  <c:v>48.24</c:v>
                </c:pt>
                <c:pt idx="2">
                  <c:v>46.25</c:v>
                </c:pt>
                <c:pt idx="3">
                  <c:v>46.26</c:v>
                </c:pt>
                <c:pt idx="4">
                  <c:v>43.82</c:v>
                </c:pt>
              </c:numCache>
            </c:numRef>
          </c:val>
          <c:extLst xmlns:c16r2="http://schemas.microsoft.com/office/drawing/2015/06/chart">
            <c:ext xmlns:c16="http://schemas.microsoft.com/office/drawing/2014/chart" uri="{C3380CC4-5D6E-409C-BE32-E72D297353CC}">
              <c16:uniqueId val="{00000000-8701-4E66-9FC3-49D840229F83}"/>
            </c:ext>
          </c:extLst>
        </c:ser>
        <c:dLbls>
          <c:showLegendKey val="0"/>
          <c:showVal val="0"/>
          <c:showCatName val="0"/>
          <c:showSerName val="0"/>
          <c:showPercent val="0"/>
          <c:showBubbleSize val="0"/>
        </c:dLbls>
        <c:gapWidth val="150"/>
        <c:axId val="38648448"/>
        <c:axId val="3865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01-4E66-9FC3-49D840229F83}"/>
            </c:ext>
          </c:extLst>
        </c:ser>
        <c:dLbls>
          <c:showLegendKey val="0"/>
          <c:showVal val="0"/>
          <c:showCatName val="0"/>
          <c:showSerName val="0"/>
          <c:showPercent val="0"/>
          <c:showBubbleSize val="0"/>
        </c:dLbls>
        <c:marker val="1"/>
        <c:smooth val="0"/>
        <c:axId val="38648448"/>
        <c:axId val="38654720"/>
      </c:lineChart>
      <c:dateAx>
        <c:axId val="38648448"/>
        <c:scaling>
          <c:orientation val="minMax"/>
        </c:scaling>
        <c:delete val="1"/>
        <c:axPos val="b"/>
        <c:numFmt formatCode="ge" sourceLinked="1"/>
        <c:majorTickMark val="none"/>
        <c:minorTickMark val="none"/>
        <c:tickLblPos val="none"/>
        <c:crossAx val="38654720"/>
        <c:crosses val="autoZero"/>
        <c:auto val="1"/>
        <c:lblOffset val="100"/>
        <c:baseTimeUnit val="years"/>
      </c:dateAx>
      <c:valAx>
        <c:axId val="3865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4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D6-4015-AA25-720E86918590}"/>
            </c:ext>
          </c:extLst>
        </c:ser>
        <c:dLbls>
          <c:showLegendKey val="0"/>
          <c:showVal val="0"/>
          <c:showCatName val="0"/>
          <c:showSerName val="0"/>
          <c:showPercent val="0"/>
          <c:showBubbleSize val="0"/>
        </c:dLbls>
        <c:gapWidth val="150"/>
        <c:axId val="38562816"/>
        <c:axId val="3857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D6-4015-AA25-720E86918590}"/>
            </c:ext>
          </c:extLst>
        </c:ser>
        <c:dLbls>
          <c:showLegendKey val="0"/>
          <c:showVal val="0"/>
          <c:showCatName val="0"/>
          <c:showSerName val="0"/>
          <c:showPercent val="0"/>
          <c:showBubbleSize val="0"/>
        </c:dLbls>
        <c:marker val="1"/>
        <c:smooth val="0"/>
        <c:axId val="38562816"/>
        <c:axId val="38577280"/>
      </c:lineChart>
      <c:dateAx>
        <c:axId val="38562816"/>
        <c:scaling>
          <c:orientation val="minMax"/>
        </c:scaling>
        <c:delete val="1"/>
        <c:axPos val="b"/>
        <c:numFmt formatCode="ge" sourceLinked="1"/>
        <c:majorTickMark val="none"/>
        <c:minorTickMark val="none"/>
        <c:tickLblPos val="none"/>
        <c:crossAx val="38577280"/>
        <c:crosses val="autoZero"/>
        <c:auto val="1"/>
        <c:lblOffset val="100"/>
        <c:baseTimeUnit val="years"/>
      </c:dateAx>
      <c:valAx>
        <c:axId val="3857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CB2-4F87-988B-A65B8DEA0F32}"/>
            </c:ext>
          </c:extLst>
        </c:ser>
        <c:dLbls>
          <c:showLegendKey val="0"/>
          <c:showVal val="0"/>
          <c:showCatName val="0"/>
          <c:showSerName val="0"/>
          <c:showPercent val="0"/>
          <c:showBubbleSize val="0"/>
        </c:dLbls>
        <c:gapWidth val="150"/>
        <c:axId val="38595968"/>
        <c:axId val="3868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B2-4F87-988B-A65B8DEA0F32}"/>
            </c:ext>
          </c:extLst>
        </c:ser>
        <c:dLbls>
          <c:showLegendKey val="0"/>
          <c:showVal val="0"/>
          <c:showCatName val="0"/>
          <c:showSerName val="0"/>
          <c:showPercent val="0"/>
          <c:showBubbleSize val="0"/>
        </c:dLbls>
        <c:marker val="1"/>
        <c:smooth val="0"/>
        <c:axId val="38595968"/>
        <c:axId val="38680064"/>
      </c:lineChart>
      <c:dateAx>
        <c:axId val="38595968"/>
        <c:scaling>
          <c:orientation val="minMax"/>
        </c:scaling>
        <c:delete val="1"/>
        <c:axPos val="b"/>
        <c:numFmt formatCode="ge" sourceLinked="1"/>
        <c:majorTickMark val="none"/>
        <c:minorTickMark val="none"/>
        <c:tickLblPos val="none"/>
        <c:crossAx val="38680064"/>
        <c:crosses val="autoZero"/>
        <c:auto val="1"/>
        <c:lblOffset val="100"/>
        <c:baseTimeUnit val="years"/>
      </c:dateAx>
      <c:valAx>
        <c:axId val="3868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D2-429B-A0AC-7538163B81AE}"/>
            </c:ext>
          </c:extLst>
        </c:ser>
        <c:dLbls>
          <c:showLegendKey val="0"/>
          <c:showVal val="0"/>
          <c:showCatName val="0"/>
          <c:showSerName val="0"/>
          <c:showPercent val="0"/>
          <c:showBubbleSize val="0"/>
        </c:dLbls>
        <c:gapWidth val="150"/>
        <c:axId val="38723968"/>
        <c:axId val="387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D2-429B-A0AC-7538163B81AE}"/>
            </c:ext>
          </c:extLst>
        </c:ser>
        <c:dLbls>
          <c:showLegendKey val="0"/>
          <c:showVal val="0"/>
          <c:showCatName val="0"/>
          <c:showSerName val="0"/>
          <c:showPercent val="0"/>
          <c:showBubbleSize val="0"/>
        </c:dLbls>
        <c:marker val="1"/>
        <c:smooth val="0"/>
        <c:axId val="38723968"/>
        <c:axId val="38725888"/>
      </c:lineChart>
      <c:dateAx>
        <c:axId val="38723968"/>
        <c:scaling>
          <c:orientation val="minMax"/>
        </c:scaling>
        <c:delete val="1"/>
        <c:axPos val="b"/>
        <c:numFmt formatCode="ge" sourceLinked="1"/>
        <c:majorTickMark val="none"/>
        <c:minorTickMark val="none"/>
        <c:tickLblPos val="none"/>
        <c:crossAx val="38725888"/>
        <c:crosses val="autoZero"/>
        <c:auto val="1"/>
        <c:lblOffset val="100"/>
        <c:baseTimeUnit val="years"/>
      </c:dateAx>
      <c:valAx>
        <c:axId val="387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2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B8-4D17-AA12-0CF630736C5C}"/>
            </c:ext>
          </c:extLst>
        </c:ser>
        <c:dLbls>
          <c:showLegendKey val="0"/>
          <c:showVal val="0"/>
          <c:showCatName val="0"/>
          <c:showSerName val="0"/>
          <c:showPercent val="0"/>
          <c:showBubbleSize val="0"/>
        </c:dLbls>
        <c:gapWidth val="150"/>
        <c:axId val="38765312"/>
        <c:axId val="3876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B8-4D17-AA12-0CF630736C5C}"/>
            </c:ext>
          </c:extLst>
        </c:ser>
        <c:dLbls>
          <c:showLegendKey val="0"/>
          <c:showVal val="0"/>
          <c:showCatName val="0"/>
          <c:showSerName val="0"/>
          <c:showPercent val="0"/>
          <c:showBubbleSize val="0"/>
        </c:dLbls>
        <c:marker val="1"/>
        <c:smooth val="0"/>
        <c:axId val="38765312"/>
        <c:axId val="38767232"/>
      </c:lineChart>
      <c:dateAx>
        <c:axId val="38765312"/>
        <c:scaling>
          <c:orientation val="minMax"/>
        </c:scaling>
        <c:delete val="1"/>
        <c:axPos val="b"/>
        <c:numFmt formatCode="ge" sourceLinked="1"/>
        <c:majorTickMark val="none"/>
        <c:minorTickMark val="none"/>
        <c:tickLblPos val="none"/>
        <c:crossAx val="38767232"/>
        <c:crosses val="autoZero"/>
        <c:auto val="1"/>
        <c:lblOffset val="100"/>
        <c:baseTimeUnit val="years"/>
      </c:dateAx>
      <c:valAx>
        <c:axId val="3876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6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1843.71</c:v>
                </c:pt>
                <c:pt idx="1">
                  <c:v>3506.09</c:v>
                </c:pt>
                <c:pt idx="2">
                  <c:v>3361.98</c:v>
                </c:pt>
                <c:pt idx="3">
                  <c:v>3374.28</c:v>
                </c:pt>
                <c:pt idx="4">
                  <c:v>3322.28</c:v>
                </c:pt>
              </c:numCache>
            </c:numRef>
          </c:val>
          <c:extLst xmlns:c16r2="http://schemas.microsoft.com/office/drawing/2015/06/chart">
            <c:ext xmlns:c16="http://schemas.microsoft.com/office/drawing/2014/chart" uri="{C3380CC4-5D6E-409C-BE32-E72D297353CC}">
              <c16:uniqueId val="{00000000-0EA6-47D4-A94C-74AF7F98EBC9}"/>
            </c:ext>
          </c:extLst>
        </c:ser>
        <c:dLbls>
          <c:showLegendKey val="0"/>
          <c:showVal val="0"/>
          <c:showCatName val="0"/>
          <c:showSerName val="0"/>
          <c:showPercent val="0"/>
          <c:showBubbleSize val="0"/>
        </c:dLbls>
        <c:gapWidth val="150"/>
        <c:axId val="41899136"/>
        <c:axId val="4190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0EA6-47D4-A94C-74AF7F98EBC9}"/>
            </c:ext>
          </c:extLst>
        </c:ser>
        <c:dLbls>
          <c:showLegendKey val="0"/>
          <c:showVal val="0"/>
          <c:showCatName val="0"/>
          <c:showSerName val="0"/>
          <c:showPercent val="0"/>
          <c:showBubbleSize val="0"/>
        </c:dLbls>
        <c:marker val="1"/>
        <c:smooth val="0"/>
        <c:axId val="41899136"/>
        <c:axId val="41901056"/>
      </c:lineChart>
      <c:dateAx>
        <c:axId val="41899136"/>
        <c:scaling>
          <c:orientation val="minMax"/>
        </c:scaling>
        <c:delete val="1"/>
        <c:axPos val="b"/>
        <c:numFmt formatCode="ge" sourceLinked="1"/>
        <c:majorTickMark val="none"/>
        <c:minorTickMark val="none"/>
        <c:tickLblPos val="none"/>
        <c:crossAx val="41901056"/>
        <c:crosses val="autoZero"/>
        <c:auto val="1"/>
        <c:lblOffset val="100"/>
        <c:baseTimeUnit val="years"/>
      </c:dateAx>
      <c:valAx>
        <c:axId val="4190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9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27.52</c:v>
                </c:pt>
                <c:pt idx="1">
                  <c:v>28.5</c:v>
                </c:pt>
                <c:pt idx="2">
                  <c:v>28.57</c:v>
                </c:pt>
                <c:pt idx="3">
                  <c:v>38.74</c:v>
                </c:pt>
                <c:pt idx="4">
                  <c:v>29.98</c:v>
                </c:pt>
              </c:numCache>
            </c:numRef>
          </c:val>
          <c:extLst xmlns:c16r2="http://schemas.microsoft.com/office/drawing/2015/06/chart">
            <c:ext xmlns:c16="http://schemas.microsoft.com/office/drawing/2014/chart" uri="{C3380CC4-5D6E-409C-BE32-E72D297353CC}">
              <c16:uniqueId val="{00000000-F94C-4E32-BDC4-B8F1B0629A98}"/>
            </c:ext>
          </c:extLst>
        </c:ser>
        <c:dLbls>
          <c:showLegendKey val="0"/>
          <c:showVal val="0"/>
          <c:showCatName val="0"/>
          <c:showSerName val="0"/>
          <c:showPercent val="0"/>
          <c:showBubbleSize val="0"/>
        </c:dLbls>
        <c:gapWidth val="150"/>
        <c:axId val="41940480"/>
        <c:axId val="4194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F94C-4E32-BDC4-B8F1B0629A98}"/>
            </c:ext>
          </c:extLst>
        </c:ser>
        <c:dLbls>
          <c:showLegendKey val="0"/>
          <c:showVal val="0"/>
          <c:showCatName val="0"/>
          <c:showSerName val="0"/>
          <c:showPercent val="0"/>
          <c:showBubbleSize val="0"/>
        </c:dLbls>
        <c:marker val="1"/>
        <c:smooth val="0"/>
        <c:axId val="41940480"/>
        <c:axId val="41942400"/>
      </c:lineChart>
      <c:dateAx>
        <c:axId val="41940480"/>
        <c:scaling>
          <c:orientation val="minMax"/>
        </c:scaling>
        <c:delete val="1"/>
        <c:axPos val="b"/>
        <c:numFmt formatCode="ge" sourceLinked="1"/>
        <c:majorTickMark val="none"/>
        <c:minorTickMark val="none"/>
        <c:tickLblPos val="none"/>
        <c:crossAx val="41942400"/>
        <c:crosses val="autoZero"/>
        <c:auto val="1"/>
        <c:lblOffset val="100"/>
        <c:baseTimeUnit val="years"/>
      </c:dateAx>
      <c:valAx>
        <c:axId val="419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583.25</c:v>
                </c:pt>
                <c:pt idx="1">
                  <c:v>553.37</c:v>
                </c:pt>
                <c:pt idx="2">
                  <c:v>556.01</c:v>
                </c:pt>
                <c:pt idx="3">
                  <c:v>407.99</c:v>
                </c:pt>
                <c:pt idx="4">
                  <c:v>524.44000000000005</c:v>
                </c:pt>
              </c:numCache>
            </c:numRef>
          </c:val>
          <c:extLst xmlns:c16r2="http://schemas.microsoft.com/office/drawing/2015/06/chart">
            <c:ext xmlns:c16="http://schemas.microsoft.com/office/drawing/2014/chart" uri="{C3380CC4-5D6E-409C-BE32-E72D297353CC}">
              <c16:uniqueId val="{00000000-CB0D-4911-8A20-E82F19312E8F}"/>
            </c:ext>
          </c:extLst>
        </c:ser>
        <c:dLbls>
          <c:showLegendKey val="0"/>
          <c:showVal val="0"/>
          <c:showCatName val="0"/>
          <c:showSerName val="0"/>
          <c:showPercent val="0"/>
          <c:showBubbleSize val="0"/>
        </c:dLbls>
        <c:gapWidth val="150"/>
        <c:axId val="53573120"/>
        <c:axId val="5357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CB0D-4911-8A20-E82F19312E8F}"/>
            </c:ext>
          </c:extLst>
        </c:ser>
        <c:dLbls>
          <c:showLegendKey val="0"/>
          <c:showVal val="0"/>
          <c:showCatName val="0"/>
          <c:showSerName val="0"/>
          <c:showPercent val="0"/>
          <c:showBubbleSize val="0"/>
        </c:dLbls>
        <c:marker val="1"/>
        <c:smooth val="0"/>
        <c:axId val="53573120"/>
        <c:axId val="53575040"/>
      </c:lineChart>
      <c:dateAx>
        <c:axId val="53573120"/>
        <c:scaling>
          <c:orientation val="minMax"/>
        </c:scaling>
        <c:delete val="1"/>
        <c:axPos val="b"/>
        <c:numFmt formatCode="ge" sourceLinked="1"/>
        <c:majorTickMark val="none"/>
        <c:minorTickMark val="none"/>
        <c:tickLblPos val="none"/>
        <c:crossAx val="53575040"/>
        <c:crosses val="autoZero"/>
        <c:auto val="1"/>
        <c:lblOffset val="100"/>
        <c:baseTimeUnit val="years"/>
      </c:dateAx>
      <c:valAx>
        <c:axId val="5357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7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山形県　飯豊町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7289</v>
      </c>
      <c r="AM8" s="49"/>
      <c r="AN8" s="49"/>
      <c r="AO8" s="49"/>
      <c r="AP8" s="49"/>
      <c r="AQ8" s="49"/>
      <c r="AR8" s="49"/>
      <c r="AS8" s="49"/>
      <c r="AT8" s="44">
        <f>データ!T6</f>
        <v>329.41</v>
      </c>
      <c r="AU8" s="44"/>
      <c r="AV8" s="44"/>
      <c r="AW8" s="44"/>
      <c r="AX8" s="44"/>
      <c r="AY8" s="44"/>
      <c r="AZ8" s="44"/>
      <c r="BA8" s="44"/>
      <c r="BB8" s="44">
        <f>データ!U6</f>
        <v>22.13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70.540000000000006</v>
      </c>
      <c r="Q10" s="44"/>
      <c r="R10" s="44"/>
      <c r="S10" s="44"/>
      <c r="T10" s="44"/>
      <c r="U10" s="44"/>
      <c r="V10" s="44"/>
      <c r="W10" s="44">
        <f>データ!Q6</f>
        <v>80.47</v>
      </c>
      <c r="X10" s="44"/>
      <c r="Y10" s="44"/>
      <c r="Z10" s="44"/>
      <c r="AA10" s="44"/>
      <c r="AB10" s="44"/>
      <c r="AC10" s="44"/>
      <c r="AD10" s="49">
        <f>データ!R6</f>
        <v>3022</v>
      </c>
      <c r="AE10" s="49"/>
      <c r="AF10" s="49"/>
      <c r="AG10" s="49"/>
      <c r="AH10" s="49"/>
      <c r="AI10" s="49"/>
      <c r="AJ10" s="49"/>
      <c r="AK10" s="2"/>
      <c r="AL10" s="49">
        <f>データ!V6</f>
        <v>5206</v>
      </c>
      <c r="AM10" s="49"/>
      <c r="AN10" s="49"/>
      <c r="AO10" s="49"/>
      <c r="AP10" s="49"/>
      <c r="AQ10" s="49"/>
      <c r="AR10" s="49"/>
      <c r="AS10" s="49"/>
      <c r="AT10" s="44">
        <f>データ!W6</f>
        <v>4.2</v>
      </c>
      <c r="AU10" s="44"/>
      <c r="AV10" s="44"/>
      <c r="AW10" s="44"/>
      <c r="AX10" s="44"/>
      <c r="AY10" s="44"/>
      <c r="AZ10" s="44"/>
      <c r="BA10" s="44"/>
      <c r="BB10" s="44">
        <f>データ!X6</f>
        <v>1239.52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124</v>
      </c>
      <c r="BM16" s="84"/>
      <c r="BN16" s="84"/>
      <c r="BO16" s="84"/>
      <c r="BP16" s="84"/>
      <c r="BQ16" s="84"/>
      <c r="BR16" s="84"/>
      <c r="BS16" s="84"/>
      <c r="BT16" s="84"/>
      <c r="BU16" s="84"/>
      <c r="BV16" s="84"/>
      <c r="BW16" s="84"/>
      <c r="BX16" s="84"/>
      <c r="BY16" s="84"/>
      <c r="BZ16" s="8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83"/>
      <c r="BM34" s="84"/>
      <c r="BN34" s="84"/>
      <c r="BO34" s="84"/>
      <c r="BP34" s="84"/>
      <c r="BQ34" s="84"/>
      <c r="BR34" s="84"/>
      <c r="BS34" s="84"/>
      <c r="BT34" s="84"/>
      <c r="BU34" s="84"/>
      <c r="BV34" s="84"/>
      <c r="BW34" s="84"/>
      <c r="BX34" s="84"/>
      <c r="BY34" s="84"/>
      <c r="BZ34" s="85"/>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83"/>
      <c r="BM35" s="84"/>
      <c r="BN35" s="84"/>
      <c r="BO35" s="84"/>
      <c r="BP35" s="84"/>
      <c r="BQ35" s="84"/>
      <c r="BR35" s="84"/>
      <c r="BS35" s="84"/>
      <c r="BT35" s="84"/>
      <c r="BU35" s="84"/>
      <c r="BV35" s="84"/>
      <c r="BW35" s="84"/>
      <c r="BX35" s="84"/>
      <c r="BY35" s="84"/>
      <c r="BZ35" s="8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125</v>
      </c>
      <c r="BM66" s="84"/>
      <c r="BN66" s="84"/>
      <c r="BO66" s="84"/>
      <c r="BP66" s="84"/>
      <c r="BQ66" s="84"/>
      <c r="BR66" s="84"/>
      <c r="BS66" s="84"/>
      <c r="BT66" s="84"/>
      <c r="BU66" s="84"/>
      <c r="BV66" s="84"/>
      <c r="BW66" s="84"/>
      <c r="BX66" s="84"/>
      <c r="BY66" s="84"/>
      <c r="BZ66" s="8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83"/>
      <c r="BM79" s="84"/>
      <c r="BN79" s="84"/>
      <c r="BO79" s="84"/>
      <c r="BP79" s="84"/>
      <c r="BQ79" s="84"/>
      <c r="BR79" s="84"/>
      <c r="BS79" s="84"/>
      <c r="BT79" s="84"/>
      <c r="BU79" s="84"/>
      <c r="BV79" s="84"/>
      <c r="BW79" s="84"/>
      <c r="BX79" s="84"/>
      <c r="BY79" s="84"/>
      <c r="BZ79" s="85"/>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83"/>
      <c r="BM80" s="84"/>
      <c r="BN80" s="84"/>
      <c r="BO80" s="84"/>
      <c r="BP80" s="84"/>
      <c r="BQ80" s="84"/>
      <c r="BR80" s="84"/>
      <c r="BS80" s="84"/>
      <c r="BT80" s="84"/>
      <c r="BU80" s="84"/>
      <c r="BV80" s="84"/>
      <c r="BW80" s="84"/>
      <c r="BX80" s="84"/>
      <c r="BY80" s="84"/>
      <c r="BZ80" s="8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qiWOBXzZRu5gfpjxdzgbkpQkYAqBUe66E4vW0QuXKl5Wp9UxR5jXyJW5t6NvRpmGbGwaKYkMWJtUUfBsZQnZMQ==" saltValue="sN38XO9gKUydWRPPOPtq4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64033</v>
      </c>
      <c r="D6" s="32">
        <f t="shared" si="3"/>
        <v>47</v>
      </c>
      <c r="E6" s="32">
        <f t="shared" si="3"/>
        <v>17</v>
      </c>
      <c r="F6" s="32">
        <f t="shared" si="3"/>
        <v>5</v>
      </c>
      <c r="G6" s="32">
        <f t="shared" si="3"/>
        <v>0</v>
      </c>
      <c r="H6" s="32" t="str">
        <f t="shared" si="3"/>
        <v>山形県　飯豊町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70.540000000000006</v>
      </c>
      <c r="Q6" s="33">
        <f t="shared" si="3"/>
        <v>80.47</v>
      </c>
      <c r="R6" s="33">
        <f t="shared" si="3"/>
        <v>3022</v>
      </c>
      <c r="S6" s="33">
        <f t="shared" si="3"/>
        <v>7289</v>
      </c>
      <c r="T6" s="33">
        <f t="shared" si="3"/>
        <v>329.41</v>
      </c>
      <c r="U6" s="33">
        <f t="shared" si="3"/>
        <v>22.13</v>
      </c>
      <c r="V6" s="33">
        <f t="shared" si="3"/>
        <v>5206</v>
      </c>
      <c r="W6" s="33">
        <f t="shared" si="3"/>
        <v>4.2</v>
      </c>
      <c r="X6" s="33">
        <f t="shared" si="3"/>
        <v>1239.52</v>
      </c>
      <c r="Y6" s="34">
        <f>IF(Y7="",NA(),Y7)</f>
        <v>51.2</v>
      </c>
      <c r="Z6" s="34">
        <f t="shared" ref="Z6:AH6" si="4">IF(Z7="",NA(),Z7)</f>
        <v>48.24</v>
      </c>
      <c r="AA6" s="34">
        <f t="shared" si="4"/>
        <v>46.25</v>
      </c>
      <c r="AB6" s="34">
        <f t="shared" si="4"/>
        <v>46.26</v>
      </c>
      <c r="AC6" s="34">
        <f t="shared" si="4"/>
        <v>43.82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1843.71</v>
      </c>
      <c r="BG6" s="34">
        <f t="shared" ref="BG6:BO6" si="7">IF(BG7="",NA(),BG7)</f>
        <v>3506.09</v>
      </c>
      <c r="BH6" s="34">
        <f t="shared" si="7"/>
        <v>3361.98</v>
      </c>
      <c r="BI6" s="34">
        <f t="shared" si="7"/>
        <v>3374.28</v>
      </c>
      <c r="BJ6" s="34">
        <f t="shared" si="7"/>
        <v>3322.28</v>
      </c>
      <c r="BK6" s="34">
        <f t="shared" si="7"/>
        <v>1126.77</v>
      </c>
      <c r="BL6" s="34">
        <f t="shared" si="7"/>
        <v>1044.8</v>
      </c>
      <c r="BM6" s="34">
        <f t="shared" si="7"/>
        <v>1081.8</v>
      </c>
      <c r="BN6" s="34">
        <f t="shared" si="7"/>
        <v>974.93</v>
      </c>
      <c r="BO6" s="34">
        <f t="shared" si="7"/>
        <v>855.8</v>
      </c>
      <c r="BP6" s="33" t="str">
        <f>IF(BP7="","",IF(BP7="-","【-】","【"&amp;SUBSTITUTE(TEXT(BP7,"#,##0.00"),"-","△")&amp;"】"))</f>
        <v>【814.89】</v>
      </c>
      <c r="BQ6" s="34">
        <f>IF(BQ7="",NA(),BQ7)</f>
        <v>27.52</v>
      </c>
      <c r="BR6" s="34">
        <f t="shared" ref="BR6:BZ6" si="8">IF(BR7="",NA(),BR7)</f>
        <v>28.5</v>
      </c>
      <c r="BS6" s="34">
        <f t="shared" si="8"/>
        <v>28.57</v>
      </c>
      <c r="BT6" s="34">
        <f t="shared" si="8"/>
        <v>38.74</v>
      </c>
      <c r="BU6" s="34">
        <f t="shared" si="8"/>
        <v>29.98</v>
      </c>
      <c r="BV6" s="34">
        <f t="shared" si="8"/>
        <v>50.9</v>
      </c>
      <c r="BW6" s="34">
        <f t="shared" si="8"/>
        <v>50.82</v>
      </c>
      <c r="BX6" s="34">
        <f t="shared" si="8"/>
        <v>52.19</v>
      </c>
      <c r="BY6" s="34">
        <f t="shared" si="8"/>
        <v>55.32</v>
      </c>
      <c r="BZ6" s="34">
        <f t="shared" si="8"/>
        <v>59.8</v>
      </c>
      <c r="CA6" s="33" t="str">
        <f>IF(CA7="","",IF(CA7="-","【-】","【"&amp;SUBSTITUTE(TEXT(CA7,"#,##0.00"),"-","△")&amp;"】"))</f>
        <v>【60.64】</v>
      </c>
      <c r="CB6" s="34">
        <f>IF(CB7="",NA(),CB7)</f>
        <v>583.25</v>
      </c>
      <c r="CC6" s="34">
        <f t="shared" ref="CC6:CK6" si="9">IF(CC7="",NA(),CC7)</f>
        <v>553.37</v>
      </c>
      <c r="CD6" s="34">
        <f t="shared" si="9"/>
        <v>556.01</v>
      </c>
      <c r="CE6" s="34">
        <f t="shared" si="9"/>
        <v>407.99</v>
      </c>
      <c r="CF6" s="34">
        <f t="shared" si="9"/>
        <v>524.44000000000005</v>
      </c>
      <c r="CG6" s="34">
        <f t="shared" si="9"/>
        <v>293.27</v>
      </c>
      <c r="CH6" s="34">
        <f t="shared" si="9"/>
        <v>300.52</v>
      </c>
      <c r="CI6" s="34">
        <f t="shared" si="9"/>
        <v>296.14</v>
      </c>
      <c r="CJ6" s="34">
        <f t="shared" si="9"/>
        <v>283.17</v>
      </c>
      <c r="CK6" s="34">
        <f t="shared" si="9"/>
        <v>263.76</v>
      </c>
      <c r="CL6" s="33" t="str">
        <f>IF(CL7="","",IF(CL7="-","【-】","【"&amp;SUBSTITUTE(TEXT(CL7,"#,##0.00"),"-","△")&amp;"】"))</f>
        <v>【255.52】</v>
      </c>
      <c r="CM6" s="34">
        <f>IF(CM7="",NA(),CM7)</f>
        <v>55.23</v>
      </c>
      <c r="CN6" s="34">
        <f t="shared" ref="CN6:CV6" si="10">IF(CN7="",NA(),CN7)</f>
        <v>57.11</v>
      </c>
      <c r="CO6" s="34">
        <f t="shared" si="10"/>
        <v>57.11</v>
      </c>
      <c r="CP6" s="34">
        <f t="shared" si="10"/>
        <v>57.11</v>
      </c>
      <c r="CQ6" s="34">
        <f t="shared" si="10"/>
        <v>57.11</v>
      </c>
      <c r="CR6" s="34">
        <f t="shared" si="10"/>
        <v>53.78</v>
      </c>
      <c r="CS6" s="34">
        <f t="shared" si="10"/>
        <v>53.24</v>
      </c>
      <c r="CT6" s="34">
        <f t="shared" si="10"/>
        <v>52.31</v>
      </c>
      <c r="CU6" s="34">
        <f t="shared" si="10"/>
        <v>60.65</v>
      </c>
      <c r="CV6" s="34">
        <f t="shared" si="10"/>
        <v>51.75</v>
      </c>
      <c r="CW6" s="33" t="str">
        <f>IF(CW7="","",IF(CW7="-","【-】","【"&amp;SUBSTITUTE(TEXT(CW7,"#,##0.00"),"-","△")&amp;"】"))</f>
        <v>【52.49】</v>
      </c>
      <c r="CX6" s="34">
        <f>IF(CX7="",NA(),CX7)</f>
        <v>83.74</v>
      </c>
      <c r="CY6" s="34">
        <f t="shared" ref="CY6:DG6" si="11">IF(CY7="",NA(),CY7)</f>
        <v>86.73</v>
      </c>
      <c r="CZ6" s="34">
        <f t="shared" si="11"/>
        <v>86.73</v>
      </c>
      <c r="DA6" s="34">
        <f t="shared" si="11"/>
        <v>90.2</v>
      </c>
      <c r="DB6" s="34">
        <f t="shared" si="11"/>
        <v>90.2</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64033</v>
      </c>
      <c r="D7" s="36">
        <v>47</v>
      </c>
      <c r="E7" s="36">
        <v>17</v>
      </c>
      <c r="F7" s="36">
        <v>5</v>
      </c>
      <c r="G7" s="36">
        <v>0</v>
      </c>
      <c r="H7" s="36" t="s">
        <v>110</v>
      </c>
      <c r="I7" s="36" t="s">
        <v>111</v>
      </c>
      <c r="J7" s="36" t="s">
        <v>112</v>
      </c>
      <c r="K7" s="36" t="s">
        <v>113</v>
      </c>
      <c r="L7" s="36" t="s">
        <v>114</v>
      </c>
      <c r="M7" s="36" t="s">
        <v>115</v>
      </c>
      <c r="N7" s="37" t="s">
        <v>116</v>
      </c>
      <c r="O7" s="37" t="s">
        <v>117</v>
      </c>
      <c r="P7" s="37">
        <v>70.540000000000006</v>
      </c>
      <c r="Q7" s="37">
        <v>80.47</v>
      </c>
      <c r="R7" s="37">
        <v>3022</v>
      </c>
      <c r="S7" s="37">
        <v>7289</v>
      </c>
      <c r="T7" s="37">
        <v>329.41</v>
      </c>
      <c r="U7" s="37">
        <v>22.13</v>
      </c>
      <c r="V7" s="37">
        <v>5206</v>
      </c>
      <c r="W7" s="37">
        <v>4.2</v>
      </c>
      <c r="X7" s="37">
        <v>1239.52</v>
      </c>
      <c r="Y7" s="37">
        <v>51.2</v>
      </c>
      <c r="Z7" s="37">
        <v>48.24</v>
      </c>
      <c r="AA7" s="37">
        <v>46.25</v>
      </c>
      <c r="AB7" s="37">
        <v>46.26</v>
      </c>
      <c r="AC7" s="37">
        <v>43.82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1843.71</v>
      </c>
      <c r="BG7" s="37">
        <v>3506.09</v>
      </c>
      <c r="BH7" s="37">
        <v>3361.98</v>
      </c>
      <c r="BI7" s="37">
        <v>3374.28</v>
      </c>
      <c r="BJ7" s="37">
        <v>3322.28</v>
      </c>
      <c r="BK7" s="37">
        <v>1126.77</v>
      </c>
      <c r="BL7" s="37">
        <v>1044.8</v>
      </c>
      <c r="BM7" s="37">
        <v>1081.8</v>
      </c>
      <c r="BN7" s="37">
        <v>974.93</v>
      </c>
      <c r="BO7" s="37">
        <v>855.8</v>
      </c>
      <c r="BP7" s="37">
        <v>814.89</v>
      </c>
      <c r="BQ7" s="37">
        <v>27.52</v>
      </c>
      <c r="BR7" s="37">
        <v>28.5</v>
      </c>
      <c r="BS7" s="37">
        <v>28.57</v>
      </c>
      <c r="BT7" s="37">
        <v>38.74</v>
      </c>
      <c r="BU7" s="37">
        <v>29.98</v>
      </c>
      <c r="BV7" s="37">
        <v>50.9</v>
      </c>
      <c r="BW7" s="37">
        <v>50.82</v>
      </c>
      <c r="BX7" s="37">
        <v>52.19</v>
      </c>
      <c r="BY7" s="37">
        <v>55.32</v>
      </c>
      <c r="BZ7" s="37">
        <v>59.8</v>
      </c>
      <c r="CA7" s="37">
        <v>60.64</v>
      </c>
      <c r="CB7" s="37">
        <v>583.25</v>
      </c>
      <c r="CC7" s="37">
        <v>553.37</v>
      </c>
      <c r="CD7" s="37">
        <v>556.01</v>
      </c>
      <c r="CE7" s="37">
        <v>407.99</v>
      </c>
      <c r="CF7" s="37">
        <v>524.44000000000005</v>
      </c>
      <c r="CG7" s="37">
        <v>293.27</v>
      </c>
      <c r="CH7" s="37">
        <v>300.52</v>
      </c>
      <c r="CI7" s="37">
        <v>296.14</v>
      </c>
      <c r="CJ7" s="37">
        <v>283.17</v>
      </c>
      <c r="CK7" s="37">
        <v>263.76</v>
      </c>
      <c r="CL7" s="37">
        <v>255.52</v>
      </c>
      <c r="CM7" s="37">
        <v>55.23</v>
      </c>
      <c r="CN7" s="37">
        <v>57.11</v>
      </c>
      <c r="CO7" s="37">
        <v>57.11</v>
      </c>
      <c r="CP7" s="37">
        <v>57.11</v>
      </c>
      <c r="CQ7" s="37">
        <v>57.11</v>
      </c>
      <c r="CR7" s="37">
        <v>53.78</v>
      </c>
      <c r="CS7" s="37">
        <v>53.24</v>
      </c>
      <c r="CT7" s="37">
        <v>52.31</v>
      </c>
      <c r="CU7" s="37">
        <v>60.65</v>
      </c>
      <c r="CV7" s="37">
        <v>51.75</v>
      </c>
      <c r="CW7" s="37">
        <v>52.49</v>
      </c>
      <c r="CX7" s="37">
        <v>83.74</v>
      </c>
      <c r="CY7" s="37">
        <v>86.73</v>
      </c>
      <c r="CZ7" s="37">
        <v>86.73</v>
      </c>
      <c r="DA7" s="37">
        <v>90.2</v>
      </c>
      <c r="DB7" s="37">
        <v>90.2</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2019-01-30T01:00:36Z</cp:lastPrinted>
  <dcterms:created xsi:type="dcterms:W3CDTF">2018-12-03T09:20:35Z</dcterms:created>
  <dcterms:modified xsi:type="dcterms:W3CDTF">2019-02-05T02:33:01Z</dcterms:modified>
  <cp:category/>
</cp:coreProperties>
</file>